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9440" windowHeight="6975" activeTab="2"/>
  </bookViews>
  <sheets>
    <sheet name="Bieu 1" sheetId="1" r:id="rId1"/>
    <sheet name="Bieu 2" sheetId="2" r:id="rId2"/>
    <sheet name="Bieu 3" sheetId="20" r:id="rId3"/>
    <sheet name="Bieu 4" sheetId="3" r:id="rId4"/>
    <sheet name="Bieu 5" sheetId="19" r:id="rId5"/>
  </sheets>
  <definedNames>
    <definedName name="_xlnm.Print_Titles" localSheetId="0">'Bieu 1'!$8:$9</definedName>
    <definedName name="_xlnm.Print_Titles" localSheetId="1">'Bieu 2'!$7:$7</definedName>
    <definedName name="_xlnm.Print_Titles" localSheetId="3">'Bieu 4'!$9:$10</definedName>
    <definedName name="_xlnm.Print_Titles" localSheetId="4">'Bieu 5'!$8:$9</definedName>
  </definedNames>
  <calcPr calcId="114210" fullCalcOnLoad="1"/>
</workbook>
</file>

<file path=xl/calcChain.xml><?xml version="1.0" encoding="utf-8"?>
<calcChain xmlns="http://schemas.openxmlformats.org/spreadsheetml/2006/main">
  <c r="F12" i="20"/>
  <c r="F14"/>
  <c r="F21"/>
  <c r="F26"/>
  <c r="F27"/>
  <c r="F29"/>
  <c r="G21"/>
  <c r="G20"/>
  <c r="F20"/>
  <c r="G23"/>
  <c r="G22"/>
  <c r="G17"/>
  <c r="G16"/>
  <c r="G15"/>
  <c r="G33"/>
  <c r="G31"/>
  <c r="G28"/>
  <c r="G25"/>
  <c r="G13"/>
  <c r="G11"/>
  <c r="D31"/>
  <c r="D17"/>
  <c r="F17"/>
  <c r="E12"/>
  <c r="E14"/>
  <c r="E21"/>
  <c r="E26"/>
  <c r="E27"/>
  <c r="E29"/>
  <c r="E32"/>
  <c r="E34"/>
  <c r="D23"/>
  <c r="D22"/>
  <c r="C23"/>
  <c r="C22"/>
  <c r="D20"/>
  <c r="C20"/>
  <c r="D16"/>
  <c r="D15"/>
  <c r="F15"/>
  <c r="D13"/>
  <c r="D11"/>
  <c r="C11"/>
  <c r="E11"/>
  <c r="C28"/>
  <c r="E28"/>
  <c r="D28"/>
  <c r="D25"/>
  <c r="C33"/>
  <c r="E33"/>
  <c r="C31"/>
  <c r="C25"/>
  <c r="E25"/>
  <c r="C17"/>
  <c r="C16"/>
  <c r="C15"/>
  <c r="C13"/>
  <c r="F30" i="1"/>
  <c r="G30"/>
  <c r="H30"/>
  <c r="F25"/>
  <c r="G25"/>
  <c r="H25"/>
  <c r="I22"/>
  <c r="E25"/>
  <c r="C25"/>
  <c r="D25"/>
  <c r="E43"/>
  <c r="C13"/>
  <c r="C15"/>
  <c r="C16"/>
  <c r="C17"/>
  <c r="C20"/>
  <c r="C21"/>
  <c r="C24"/>
  <c r="C26"/>
  <c r="C27"/>
  <c r="D27"/>
  <c r="C28"/>
  <c r="D28"/>
  <c r="C33"/>
  <c r="D33"/>
  <c r="C36"/>
  <c r="C38"/>
  <c r="D38"/>
  <c r="C39"/>
  <c r="C41"/>
  <c r="D41"/>
  <c r="C42"/>
  <c r="D42"/>
  <c r="C44"/>
  <c r="C43"/>
  <c r="D43"/>
  <c r="D13"/>
  <c r="D15"/>
  <c r="D16"/>
  <c r="D17"/>
  <c r="D20"/>
  <c r="D21"/>
  <c r="D24"/>
  <c r="D26"/>
  <c r="D36"/>
  <c r="D39"/>
  <c r="D44"/>
  <c r="F11"/>
  <c r="I11"/>
  <c r="E23"/>
  <c r="E22"/>
  <c r="F23"/>
  <c r="G23"/>
  <c r="H23"/>
  <c r="H22"/>
  <c r="E19"/>
  <c r="F19"/>
  <c r="G19"/>
  <c r="G18"/>
  <c r="H19"/>
  <c r="H18"/>
  <c r="F18"/>
  <c r="I18"/>
  <c r="E18"/>
  <c r="E14"/>
  <c r="C14"/>
  <c r="D14"/>
  <c r="F14"/>
  <c r="G14"/>
  <c r="H14"/>
  <c r="I14"/>
  <c r="E12"/>
  <c r="F12"/>
  <c r="G12"/>
  <c r="G11"/>
  <c r="H12"/>
  <c r="H11"/>
  <c r="I12"/>
  <c r="H40"/>
  <c r="C40"/>
  <c r="D40"/>
  <c r="E37"/>
  <c r="E30"/>
  <c r="I35"/>
  <c r="I34"/>
  <c r="I30"/>
  <c r="C30"/>
  <c r="D30"/>
  <c r="I32"/>
  <c r="I31"/>
  <c r="C31"/>
  <c r="D31"/>
  <c r="E31"/>
  <c r="F28" i="20"/>
  <c r="F11"/>
  <c r="F25"/>
  <c r="E22"/>
  <c r="E15"/>
  <c r="E23"/>
  <c r="F16"/>
  <c r="D10"/>
  <c r="F22"/>
  <c r="F13"/>
  <c r="D19"/>
  <c r="F23"/>
  <c r="C24"/>
  <c r="E20"/>
  <c r="E16"/>
  <c r="E31"/>
  <c r="E17"/>
  <c r="E13"/>
  <c r="G24"/>
  <c r="G10"/>
  <c r="G19"/>
  <c r="C37" i="1"/>
  <c r="D37"/>
  <c r="C34"/>
  <c r="D34"/>
  <c r="F22"/>
  <c r="C35"/>
  <c r="D35"/>
  <c r="C23"/>
  <c r="D23"/>
  <c r="C19"/>
  <c r="D19"/>
  <c r="E11"/>
  <c r="C11"/>
  <c r="D11"/>
  <c r="C18"/>
  <c r="D18"/>
  <c r="G22"/>
  <c r="C32"/>
  <c r="D32"/>
  <c r="C12"/>
  <c r="D12"/>
  <c r="D24" i="20"/>
  <c r="C10"/>
  <c r="C19"/>
  <c r="E19"/>
  <c r="C22" i="1"/>
  <c r="D22"/>
  <c r="F19" i="20"/>
  <c r="E24"/>
  <c r="F24"/>
  <c r="F10"/>
  <c r="E10"/>
</calcChain>
</file>

<file path=xl/sharedStrings.xml><?xml version="1.0" encoding="utf-8"?>
<sst xmlns="http://schemas.openxmlformats.org/spreadsheetml/2006/main" count="437" uniqueCount="138">
  <si>
    <t xml:space="preserve">  Đơn vị:</t>
  </si>
  <si>
    <t>(Dùng cho đơn vị dự toán cấp trên)</t>
  </si>
  <si>
    <t xml:space="preserve">Trong đó </t>
  </si>
  <si>
    <t>A</t>
  </si>
  <si>
    <t>I</t>
  </si>
  <si>
    <t>Tổng số thu</t>
  </si>
  <si>
    <t>Thu hoạt động SX, cung ứng dịch vụ</t>
  </si>
  <si>
    <t xml:space="preserve">Thu sự nghiệp khác </t>
  </si>
  <si>
    <t>II</t>
  </si>
  <si>
    <t>Số thu nộp NSNN</t>
  </si>
  <si>
    <t>Hoạt động SX, cung ứng dịch vụ</t>
  </si>
  <si>
    <t xml:space="preserve">Hoạt động sự nghiệp khác </t>
  </si>
  <si>
    <t>B</t>
  </si>
  <si>
    <t>(Dùng cho đơn vị dự toán cấp trên và đơn vị</t>
  </si>
  <si>
    <t>Quyết toán thu</t>
  </si>
  <si>
    <t>Đơn vị A</t>
  </si>
  <si>
    <t>Đơn vị …</t>
  </si>
  <si>
    <t xml:space="preserve"> Chương:</t>
  </si>
  <si>
    <t>Nội dung</t>
  </si>
  <si>
    <t>Tổng số
được giao</t>
  </si>
  <si>
    <t xml:space="preserve">Số 
TT </t>
  </si>
  <si>
    <t>Tổng số đã
phân bổ</t>
  </si>
  <si>
    <t>Chi sự nghiệp thể dục thể thao</t>
  </si>
  <si>
    <t>Chi sự nghiệp bảo vệ môi trường</t>
  </si>
  <si>
    <t>Chi quản lý hành chính</t>
  </si>
  <si>
    <t xml:space="preserve">DỰ TOÁN THU- CHI NGÂN SÁCH ĐƯỢC GIAO </t>
  </si>
  <si>
    <t>Chi Chương trình mục tiêu</t>
  </si>
  <si>
    <t>Chi Chương trình mục tiêu quốc gia</t>
  </si>
  <si>
    <t>(Chi tiết theo từng Chương trình mục tiêu quốc gia)</t>
  </si>
  <si>
    <t>(Chi tiết theo từng Chương trình mục tiêu)</t>
  </si>
  <si>
    <t>DỰ TOÁN THU- CHI NGÂN SÁCH NHÀ NƯỚC</t>
  </si>
  <si>
    <t>Dự toán được giao</t>
  </si>
  <si>
    <t>Đvt: Triệu đồng</t>
  </si>
  <si>
    <t>Số liệu quyết toán
 được duyệt</t>
  </si>
  <si>
    <t>Số liệu
 báo cáo
 quyết toán</t>
  </si>
  <si>
    <t xml:space="preserve"> QUYẾT TOÁN THU - CHI NGUỒN NSNN, NGUỒN KHÁC năm ...</t>
  </si>
  <si>
    <t>Quyết toán chi ngân sách nhà nước</t>
  </si>
  <si>
    <t>Trong đó</t>
  </si>
  <si>
    <t>Mua sắm, 
sửa chữa</t>
  </si>
  <si>
    <t>Trích lập các quỹ</t>
  </si>
  <si>
    <t>Số 
TT</t>
  </si>
  <si>
    <t xml:space="preserve">          ĐV tính: Triệu đồng</t>
  </si>
  <si>
    <t xml:space="preserve">          Đơn vị tính: Triệu đồng</t>
  </si>
  <si>
    <t>(Kèm theo Quyết định số    /QĐ- … ngày…/…/….của…. )</t>
  </si>
  <si>
    <t xml:space="preserve"> dự toán sử dụng ngân sách nhà nước)</t>
  </si>
  <si>
    <t>So sánh (%)</t>
  </si>
  <si>
    <t>Dự toán</t>
  </si>
  <si>
    <t>Cùng kỳ 
năm trước</t>
  </si>
  <si>
    <t>ĐV tính: Triệu đồng</t>
  </si>
  <si>
    <t>(Dùng cho đơn vị sử dụng ngân sách)</t>
  </si>
  <si>
    <t>Dự toán năm</t>
  </si>
  <si>
    <t>(Dùng cho đơn vị dự toán ngân sách cấp I/đơn vị dự toán ngân sách cấp trên)</t>
  </si>
  <si>
    <t>Tổng số thu, chi, nộp ngân sách phí, lệ phí</t>
  </si>
  <si>
    <t xml:space="preserve"> Số thu phí, lệ phí</t>
  </si>
  <si>
    <t>1.1</t>
  </si>
  <si>
    <t>Lệ phí</t>
  </si>
  <si>
    <t>Lệ phí A</t>
  </si>
  <si>
    <t>Lệ phí B</t>
  </si>
  <si>
    <t>…………….</t>
  </si>
  <si>
    <t>1.2</t>
  </si>
  <si>
    <t>Phí</t>
  </si>
  <si>
    <t>Phí A</t>
  </si>
  <si>
    <t>Phí B</t>
  </si>
  <si>
    <t>Chi từ nguồn thu phí được để lại</t>
  </si>
  <si>
    <t>2.1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</si>
  <si>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</si>
  <si>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</si>
  <si>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</si>
  <si>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</si>
  <si>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</si>
  <si>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2.2</t>
  </si>
  <si>
    <t xml:space="preserve"> Kinh phí thực hiện chế độ tự chủ </t>
  </si>
  <si>
    <t xml:space="preserve">Kinh phí không thực hiện chế độ tự chủ </t>
  </si>
  <si>
    <t xml:space="preserve"> Số phí, lệ phí nộp NSNN</t>
  </si>
  <si>
    <t>3.1</t>
  </si>
  <si>
    <t>3.2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</si>
  <si>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</si>
  <si>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</si>
  <si>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</si>
  <si>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</si>
  <si>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</si>
  <si>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</si>
  <si>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</si>
  <si>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</si>
  <si>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</si>
  <si>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tạo, dạy nghề</t>
  </si>
  <si>
    <t xml:space="preserve">Chi sự nghiệp y tế, dân số và gia đình </t>
  </si>
  <si>
    <t>4.1</t>
  </si>
  <si>
    <t>4.2</t>
  </si>
  <si>
    <t xml:space="preserve">Chi bảo đảm xã hội  </t>
  </si>
  <si>
    <t>5.1</t>
  </si>
  <si>
    <t>5.2</t>
  </si>
  <si>
    <t>6.1</t>
  </si>
  <si>
    <t>6.2</t>
  </si>
  <si>
    <t>7.1</t>
  </si>
  <si>
    <t>7.2</t>
  </si>
  <si>
    <t xml:space="preserve">Chi sự nghiệp văn hóa thông tin  </t>
  </si>
  <si>
    <t>8.1</t>
  </si>
  <si>
    <t>8.2</t>
  </si>
  <si>
    <t>Chi sự nghiệp phát thanh, truyền hình, thông tấn</t>
  </si>
  <si>
    <t>9.1</t>
  </si>
  <si>
    <t>9.2</t>
  </si>
  <si>
    <t>10.1</t>
  </si>
  <si>
    <t>10.2</t>
  </si>
  <si>
    <t>Chi từ nguồn thu được để lại</t>
  </si>
  <si>
    <t>C</t>
  </si>
  <si>
    <t>Thủ trưởng đơn vị</t>
  </si>
  <si>
    <t xml:space="preserve">Chi hoạt động kinh tế </t>
  </si>
  <si>
    <t xml:space="preserve"> Biểu số 4 - Ban hành kèm theo Thông tư số 61/2017/TT-BTC ngày 15 tháng 6 năm 2017 của Bộ Tài chính</t>
  </si>
  <si>
    <t>Quỹ 
lương</t>
  </si>
  <si>
    <t xml:space="preserve"> Biểu số 5 - Ban hành kèm theo Thông tư số 61/2017/TT-BTC ngày 15 tháng 6 năm 2017 của Bộ Tài chính</t>
  </si>
  <si>
    <t>VÀ PHÂN BỔ CHO CÁC ĐƠN VỊ TRỰC THUỘC năm 2018</t>
  </si>
  <si>
    <t>Lệ phí hộ tịch</t>
  </si>
  <si>
    <t>Phí Lý lịch tư pháp</t>
  </si>
  <si>
    <t>Phí công chứng</t>
  </si>
  <si>
    <t>Phí đấu giá</t>
  </si>
  <si>
    <t>Kinh phí nhiệm vụ thường xuyên</t>
  </si>
  <si>
    <t>Văn phòng Sở</t>
  </si>
  <si>
    <t>Phòng công chứng số 01</t>
  </si>
  <si>
    <t>Phòng công chứng số 02</t>
  </si>
  <si>
    <t>Trung tâm đấu giá tài sản</t>
  </si>
  <si>
    <t>Trung tâm Trợ giúp pháp lý</t>
  </si>
  <si>
    <t xml:space="preserve">Kinh phí thực hiện chế độ tự chủ </t>
  </si>
  <si>
    <t>Chi sự nghiệp khác</t>
  </si>
  <si>
    <t>Chi Chương trình mục tiêu quốc gia về xây dựng NT mới</t>
  </si>
  <si>
    <t>ĐÁNH GIÁ THỰC HIỆN DỰ TOÁN THU- CHI NGÂN SÁCH NĂM 2017</t>
  </si>
  <si>
    <t>ĐV tính: triệu đồng</t>
  </si>
  <si>
    <t>Chi vốn chuẩn bị đầu tư XDCB</t>
  </si>
  <si>
    <t>Ước thực
hiện năm 2017</t>
  </si>
  <si>
    <t>Đơn vị: Sở Tư pháp Thừa Thiên Huế</t>
  </si>
  <si>
    <t>(Kèm theo Quyết định số         /QĐ-STP ngày ...… /...…/2018 của…. )</t>
  </si>
  <si>
    <t>Đơn vị: Văn phòng Sở Tư pháp Thừa Thiên Huế</t>
  </si>
  <si>
    <t>(Kèm theo Quyết định số       /QĐ-STP ngày….../……/2018 của 
Văn phòng Sở Tư pháp Thừa Thiên Huế)</t>
  </si>
  <si>
    <t>Đào Chuẩn</t>
  </si>
  <si>
    <t>Đơn vị: Văn phòng Sở Tư pháp</t>
  </si>
  <si>
    <t>Chương: 414</t>
  </si>
  <si>
    <t>(Dùng cho đơn vị dự toán cấp trên và đơn vị dự toán sử dụng ngân sách nhà nước)</t>
  </si>
  <si>
    <t>Ngày  18   tháng 01 năm 2018</t>
  </si>
</sst>
</file>

<file path=xl/styles.xml><?xml version="1.0" encoding="utf-8"?>
<styleSheet xmlns="http://schemas.openxmlformats.org/spreadsheetml/2006/main">
  <numFmts count="1">
    <numFmt numFmtId="164" formatCode="#,##0.000"/>
  </numFmts>
  <fonts count="22">
    <font>
      <sz val="11"/>
      <color theme="1"/>
      <name val="Calibri"/>
      <family val="2"/>
      <charset val="163"/>
      <scheme val="minor"/>
    </font>
    <font>
      <sz val="14"/>
      <color indexed="8"/>
      <name val="Cambria"/>
      <family val="1"/>
      <charset val="163"/>
    </font>
    <font>
      <sz val="12"/>
      <color indexed="8"/>
      <name val="Arial"/>
      <family val="2"/>
      <charset val="163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i/>
      <sz val="12"/>
      <color indexed="8"/>
      <name val="Times New Roman"/>
      <family val="1"/>
      <charset val="163"/>
    </font>
    <font>
      <sz val="12"/>
      <color indexed="8"/>
      <name val=".VnTime"/>
      <family val="2"/>
    </font>
    <font>
      <i/>
      <sz val="12"/>
      <color indexed="8"/>
      <name val=".VnTime"/>
      <family val="2"/>
    </font>
    <font>
      <i/>
      <sz val="12"/>
      <color indexed="8"/>
      <name val="Cambria"/>
      <family val="1"/>
      <charset val="163"/>
    </font>
    <font>
      <sz val="10"/>
      <name val="Arial"/>
      <family val="2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color indexed="8"/>
      <name val="Calibri"/>
      <family val="2"/>
      <charset val="163"/>
    </font>
    <font>
      <i/>
      <sz val="11"/>
      <color indexed="8"/>
      <name val="Cambria"/>
      <family val="1"/>
      <charset val="163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8"/>
      <name val="Calibri"/>
      <family val="2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0" fontId="1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1" xfId="0" applyFont="1" applyBorder="1" applyAlignment="1"/>
    <xf numFmtId="0" fontId="4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/>
    <xf numFmtId="0" fontId="0" fillId="0" borderId="1" xfId="0" applyFont="1" applyBorder="1"/>
    <xf numFmtId="164" fontId="17" fillId="0" borderId="1" xfId="0" applyNumberFormat="1" applyFont="1" applyBorder="1" applyAlignment="1">
      <alignment horizontal="right" vertical="center"/>
    </xf>
    <xf numFmtId="164" fontId="1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15" fillId="0" borderId="1" xfId="0" applyFont="1" applyBorder="1" applyAlignment="1">
      <alignment horizontal="justify" vertical="center" wrapText="1"/>
    </xf>
    <xf numFmtId="164" fontId="17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right" vertical="center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8" fillId="0" borderId="1" xfId="0" applyNumberFormat="1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 wrapText="1"/>
    </xf>
    <xf numFmtId="164" fontId="15" fillId="0" borderId="1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 wrapText="1"/>
    </xf>
    <xf numFmtId="10" fontId="14" fillId="0" borderId="1" xfId="0" applyNumberFormat="1" applyFont="1" applyBorder="1" applyAlignment="1">
      <alignment horizontal="right" vertical="center" wrapText="1"/>
    </xf>
    <xf numFmtId="10" fontId="14" fillId="0" borderId="1" xfId="0" applyNumberFormat="1" applyFont="1" applyBorder="1" applyAlignment="1">
      <alignment horizontal="right" vertical="center"/>
    </xf>
    <xf numFmtId="10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3" fontId="14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3" fontId="17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4" fontId="16" fillId="0" borderId="4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14" fillId="0" borderId="0" xfId="0" applyFont="1" applyBorder="1" applyAlignment="1">
      <alignment horizontal="justify" vertical="center" wrapText="1"/>
    </xf>
    <xf numFmtId="10" fontId="14" fillId="0" borderId="0" xfId="0" applyNumberFormat="1" applyFont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 wrapText="1"/>
    </xf>
    <xf numFmtId="164" fontId="18" fillId="0" borderId="6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164" fontId="18" fillId="0" borderId="6" xfId="0" applyNumberFormat="1" applyFont="1" applyBorder="1" applyAlignment="1">
      <alignment horizontal="center" vertical="center" wrapText="1"/>
    </xf>
    <xf numFmtId="164" fontId="17" fillId="0" borderId="0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6"/>
  <sheetViews>
    <sheetView workbookViewId="0">
      <selection activeCell="A2" sqref="A2:B2"/>
    </sheetView>
  </sheetViews>
  <sheetFormatPr defaultColWidth="9" defaultRowHeight="15.75"/>
  <cols>
    <col min="1" max="1" width="4.42578125" style="45" customWidth="1"/>
    <col min="2" max="2" width="50.85546875" style="45" customWidth="1"/>
    <col min="3" max="3" width="11.28515625" style="48" bestFit="1" customWidth="1"/>
    <col min="4" max="4" width="12.140625" style="47" customWidth="1"/>
    <col min="5" max="6" width="10.7109375" style="48" customWidth="1"/>
    <col min="7" max="9" width="10.7109375" style="44" customWidth="1"/>
    <col min="10" max="16384" width="9" style="45"/>
  </cols>
  <sheetData>
    <row r="1" spans="1:9">
      <c r="A1" s="96" t="s">
        <v>129</v>
      </c>
      <c r="B1" s="96"/>
      <c r="C1" s="46"/>
      <c r="E1" s="97"/>
      <c r="F1" s="97"/>
    </row>
    <row r="2" spans="1:9">
      <c r="A2" s="96" t="s">
        <v>135</v>
      </c>
      <c r="B2" s="96"/>
      <c r="C2" s="46"/>
      <c r="F2" s="46"/>
    </row>
    <row r="3" spans="1:9">
      <c r="A3" s="90" t="s">
        <v>25</v>
      </c>
      <c r="B3" s="90"/>
      <c r="C3" s="90"/>
      <c r="D3" s="90"/>
      <c r="E3" s="90"/>
      <c r="F3" s="90"/>
      <c r="G3" s="90"/>
      <c r="H3" s="90"/>
      <c r="I3" s="90"/>
    </row>
    <row r="4" spans="1:9">
      <c r="A4" s="90" t="s">
        <v>111</v>
      </c>
      <c r="B4" s="90"/>
      <c r="C4" s="90"/>
      <c r="D4" s="90"/>
      <c r="E4" s="90"/>
      <c r="F4" s="90"/>
      <c r="G4" s="90"/>
      <c r="H4" s="90"/>
      <c r="I4" s="90"/>
    </row>
    <row r="5" spans="1:9">
      <c r="A5" s="91" t="s">
        <v>130</v>
      </c>
      <c r="B5" s="91"/>
      <c r="C5" s="91"/>
      <c r="D5" s="91"/>
      <c r="E5" s="91"/>
      <c r="F5" s="91"/>
      <c r="G5" s="91"/>
      <c r="H5" s="91"/>
      <c r="I5" s="91"/>
    </row>
    <row r="6" spans="1:9">
      <c r="A6" s="91" t="s">
        <v>51</v>
      </c>
      <c r="B6" s="91"/>
      <c r="C6" s="91"/>
      <c r="D6" s="91"/>
      <c r="E6" s="91"/>
      <c r="F6" s="91"/>
      <c r="G6" s="91"/>
      <c r="H6" s="91"/>
      <c r="I6" s="91"/>
    </row>
    <row r="7" spans="1:9">
      <c r="H7" s="95" t="s">
        <v>126</v>
      </c>
      <c r="I7" s="95"/>
    </row>
    <row r="8" spans="1:9" ht="30" customHeight="1">
      <c r="A8" s="87" t="s">
        <v>20</v>
      </c>
      <c r="B8" s="92" t="s">
        <v>18</v>
      </c>
      <c r="C8" s="85" t="s">
        <v>19</v>
      </c>
      <c r="D8" s="93" t="s">
        <v>21</v>
      </c>
      <c r="E8" s="89" t="s">
        <v>2</v>
      </c>
      <c r="F8" s="89"/>
      <c r="G8" s="89"/>
      <c r="H8" s="89"/>
      <c r="I8" s="89"/>
    </row>
    <row r="9" spans="1:9" ht="70.5" customHeight="1">
      <c r="A9" s="88"/>
      <c r="B9" s="88"/>
      <c r="C9" s="86"/>
      <c r="D9" s="94"/>
      <c r="E9" s="49" t="s">
        <v>117</v>
      </c>
      <c r="F9" s="49" t="s">
        <v>118</v>
      </c>
      <c r="G9" s="49" t="s">
        <v>119</v>
      </c>
      <c r="H9" s="49" t="s">
        <v>120</v>
      </c>
      <c r="I9" s="49" t="s">
        <v>121</v>
      </c>
    </row>
    <row r="10" spans="1:9" s="51" customFormat="1" ht="20.100000000000001" customHeight="1">
      <c r="A10" s="74" t="s">
        <v>4</v>
      </c>
      <c r="B10" s="38" t="s">
        <v>52</v>
      </c>
      <c r="C10" s="36"/>
      <c r="D10" s="50"/>
      <c r="E10" s="36"/>
      <c r="F10" s="36"/>
      <c r="G10" s="36"/>
      <c r="H10" s="36"/>
      <c r="I10" s="36"/>
    </row>
    <row r="11" spans="1:9" s="51" customFormat="1" ht="20.100000000000001" customHeight="1">
      <c r="A11" s="37">
        <v>1</v>
      </c>
      <c r="B11" s="38" t="s">
        <v>53</v>
      </c>
      <c r="C11" s="39">
        <f>SUM(E11:I11)</f>
        <v>5255</v>
      </c>
      <c r="D11" s="39">
        <f>C11</f>
        <v>5255</v>
      </c>
      <c r="E11" s="39">
        <f>E12+E14</f>
        <v>905</v>
      </c>
      <c r="F11" s="39">
        <f>F12+F14</f>
        <v>2200</v>
      </c>
      <c r="G11" s="39">
        <f>G12+G14</f>
        <v>1400</v>
      </c>
      <c r="H11" s="39">
        <f>H12+H14</f>
        <v>750</v>
      </c>
      <c r="I11" s="52">
        <f>I12+I14</f>
        <v>0</v>
      </c>
    </row>
    <row r="12" spans="1:9" s="51" customFormat="1" ht="20.100000000000001" customHeight="1">
      <c r="A12" s="37" t="s">
        <v>54</v>
      </c>
      <c r="B12" s="38" t="s">
        <v>55</v>
      </c>
      <c r="C12" s="39">
        <f t="shared" ref="C12:C44" si="0">SUM(E12:I12)</f>
        <v>5</v>
      </c>
      <c r="D12" s="39">
        <f>C12</f>
        <v>5</v>
      </c>
      <c r="E12" s="39">
        <f>E13</f>
        <v>5</v>
      </c>
      <c r="F12" s="39">
        <f>F13</f>
        <v>0</v>
      </c>
      <c r="G12" s="39">
        <f>G13</f>
        <v>0</v>
      </c>
      <c r="H12" s="39">
        <f>H13</f>
        <v>0</v>
      </c>
      <c r="I12" s="52">
        <f>I13</f>
        <v>0</v>
      </c>
    </row>
    <row r="13" spans="1:9" ht="20.100000000000001" customHeight="1">
      <c r="A13" s="40"/>
      <c r="B13" s="41" t="s">
        <v>112</v>
      </c>
      <c r="C13" s="42">
        <f t="shared" si="0"/>
        <v>5</v>
      </c>
      <c r="D13" s="42">
        <f t="shared" ref="D13:D44" si="1">C13</f>
        <v>5</v>
      </c>
      <c r="E13" s="35">
        <v>5</v>
      </c>
      <c r="F13" s="35"/>
      <c r="G13" s="35"/>
      <c r="H13" s="35"/>
      <c r="I13" s="53"/>
    </row>
    <row r="14" spans="1:9" s="51" customFormat="1" ht="20.100000000000001" customHeight="1">
      <c r="A14" s="37" t="s">
        <v>59</v>
      </c>
      <c r="B14" s="38" t="s">
        <v>60</v>
      </c>
      <c r="C14" s="39">
        <f t="shared" si="0"/>
        <v>5250</v>
      </c>
      <c r="D14" s="39">
        <f t="shared" si="1"/>
        <v>5250</v>
      </c>
      <c r="E14" s="39">
        <f>SUM(E15:E17)</f>
        <v>900</v>
      </c>
      <c r="F14" s="39">
        <f>SUM(F15:F17)</f>
        <v>2200</v>
      </c>
      <c r="G14" s="39">
        <f>SUM(G15:G17)</f>
        <v>1400</v>
      </c>
      <c r="H14" s="39">
        <f>SUM(H15:H17)</f>
        <v>750</v>
      </c>
      <c r="I14" s="52">
        <f>SUM(I15:I17)</f>
        <v>0</v>
      </c>
    </row>
    <row r="15" spans="1:9" ht="20.100000000000001" customHeight="1">
      <c r="A15" s="40"/>
      <c r="B15" s="41" t="s">
        <v>113</v>
      </c>
      <c r="C15" s="42">
        <f t="shared" si="0"/>
        <v>900</v>
      </c>
      <c r="D15" s="42">
        <f t="shared" si="1"/>
        <v>900</v>
      </c>
      <c r="E15" s="35">
        <v>900</v>
      </c>
      <c r="F15" s="35"/>
      <c r="G15" s="35"/>
      <c r="H15" s="35"/>
      <c r="I15" s="53"/>
    </row>
    <row r="16" spans="1:9" ht="20.100000000000001" customHeight="1">
      <c r="A16" s="40"/>
      <c r="B16" s="41" t="s">
        <v>114</v>
      </c>
      <c r="C16" s="42">
        <f t="shared" si="0"/>
        <v>3600</v>
      </c>
      <c r="D16" s="42">
        <f t="shared" si="1"/>
        <v>3600</v>
      </c>
      <c r="E16" s="35"/>
      <c r="F16" s="35">
        <v>2200</v>
      </c>
      <c r="G16" s="35">
        <v>1400</v>
      </c>
      <c r="H16" s="35"/>
      <c r="I16" s="53"/>
    </row>
    <row r="17" spans="1:9" ht="20.100000000000001" customHeight="1">
      <c r="A17" s="40"/>
      <c r="B17" s="41" t="s">
        <v>115</v>
      </c>
      <c r="C17" s="42">
        <f t="shared" si="0"/>
        <v>750</v>
      </c>
      <c r="D17" s="42">
        <f t="shared" si="1"/>
        <v>750</v>
      </c>
      <c r="E17" s="35"/>
      <c r="F17" s="35"/>
      <c r="G17" s="35"/>
      <c r="H17" s="35">
        <v>750</v>
      </c>
      <c r="I17" s="53"/>
    </row>
    <row r="18" spans="1:9" s="51" customFormat="1" ht="20.100000000000001" customHeight="1">
      <c r="A18" s="37">
        <v>2</v>
      </c>
      <c r="B18" s="38" t="s">
        <v>63</v>
      </c>
      <c r="C18" s="39">
        <f t="shared" si="0"/>
        <v>4140</v>
      </c>
      <c r="D18" s="39">
        <f t="shared" si="1"/>
        <v>4140</v>
      </c>
      <c r="E18" s="39">
        <f>E19</f>
        <v>765</v>
      </c>
      <c r="F18" s="39">
        <f>F19</f>
        <v>1650</v>
      </c>
      <c r="G18" s="39">
        <f>G19</f>
        <v>1050</v>
      </c>
      <c r="H18" s="39">
        <f>H19</f>
        <v>675</v>
      </c>
      <c r="I18" s="52">
        <f>I19</f>
        <v>0</v>
      </c>
    </row>
    <row r="19" spans="1:9" s="51" customFormat="1" ht="20.100000000000001" customHeight="1">
      <c r="A19" s="37" t="s">
        <v>70</v>
      </c>
      <c r="B19" s="38" t="s">
        <v>24</v>
      </c>
      <c r="C19" s="39">
        <f t="shared" si="0"/>
        <v>4140</v>
      </c>
      <c r="D19" s="39">
        <f t="shared" si="1"/>
        <v>4140</v>
      </c>
      <c r="E19" s="39">
        <f>E20+E21</f>
        <v>765</v>
      </c>
      <c r="F19" s="39">
        <f>F20+F21</f>
        <v>1650</v>
      </c>
      <c r="G19" s="39">
        <f>G20+G21</f>
        <v>1050</v>
      </c>
      <c r="H19" s="39">
        <f>H20+H21</f>
        <v>675</v>
      </c>
      <c r="I19" s="52"/>
    </row>
    <row r="20" spans="1:9" ht="20.100000000000001" customHeight="1">
      <c r="A20" s="40" t="s">
        <v>66</v>
      </c>
      <c r="B20" s="41" t="s">
        <v>122</v>
      </c>
      <c r="C20" s="42">
        <f t="shared" si="0"/>
        <v>4140</v>
      </c>
      <c r="D20" s="42">
        <f t="shared" si="1"/>
        <v>4140</v>
      </c>
      <c r="E20" s="35">
        <v>765</v>
      </c>
      <c r="F20" s="35">
        <v>1650</v>
      </c>
      <c r="G20" s="35">
        <v>1050</v>
      </c>
      <c r="H20" s="35">
        <v>675</v>
      </c>
      <c r="I20" s="53"/>
    </row>
    <row r="21" spans="1:9" ht="20.100000000000001" customHeight="1">
      <c r="A21" s="40" t="s">
        <v>68</v>
      </c>
      <c r="B21" s="41" t="s">
        <v>72</v>
      </c>
      <c r="C21" s="42">
        <f t="shared" si="0"/>
        <v>0</v>
      </c>
      <c r="D21" s="42">
        <f t="shared" si="1"/>
        <v>0</v>
      </c>
      <c r="E21" s="35"/>
      <c r="F21" s="54"/>
      <c r="G21" s="54"/>
      <c r="H21" s="35"/>
      <c r="I21" s="53"/>
    </row>
    <row r="22" spans="1:9" s="51" customFormat="1" ht="20.100000000000001" customHeight="1">
      <c r="A22" s="37">
        <v>3</v>
      </c>
      <c r="B22" s="38" t="s">
        <v>73</v>
      </c>
      <c r="C22" s="39">
        <f t="shared" si="0"/>
        <v>1115</v>
      </c>
      <c r="D22" s="39">
        <f t="shared" si="1"/>
        <v>1115</v>
      </c>
      <c r="E22" s="39">
        <f>E23+E25</f>
        <v>140</v>
      </c>
      <c r="F22" s="39">
        <f>F23+F25</f>
        <v>550</v>
      </c>
      <c r="G22" s="39">
        <f>G23+G25</f>
        <v>350</v>
      </c>
      <c r="H22" s="39">
        <f>H23+H25</f>
        <v>75</v>
      </c>
      <c r="I22" s="52">
        <f>I23+I25</f>
        <v>0</v>
      </c>
    </row>
    <row r="23" spans="1:9" s="51" customFormat="1" ht="20.100000000000001" customHeight="1">
      <c r="A23" s="37" t="s">
        <v>74</v>
      </c>
      <c r="B23" s="38" t="s">
        <v>55</v>
      </c>
      <c r="C23" s="39">
        <f t="shared" si="0"/>
        <v>5</v>
      </c>
      <c r="D23" s="39">
        <f t="shared" si="1"/>
        <v>5</v>
      </c>
      <c r="E23" s="39">
        <f>E24</f>
        <v>5</v>
      </c>
      <c r="F23" s="39">
        <f>F24</f>
        <v>0</v>
      </c>
      <c r="G23" s="39">
        <f>G24</f>
        <v>0</v>
      </c>
      <c r="H23" s="39">
        <f>H24</f>
        <v>0</v>
      </c>
      <c r="I23" s="52">
        <v>0</v>
      </c>
    </row>
    <row r="24" spans="1:9" ht="20.100000000000001" customHeight="1">
      <c r="A24" s="40"/>
      <c r="B24" s="41" t="s">
        <v>112</v>
      </c>
      <c r="C24" s="42">
        <f t="shared" si="0"/>
        <v>5</v>
      </c>
      <c r="D24" s="42">
        <f t="shared" si="1"/>
        <v>5</v>
      </c>
      <c r="E24" s="35">
        <v>5</v>
      </c>
      <c r="F24" s="35"/>
      <c r="G24" s="35"/>
      <c r="H24" s="35"/>
      <c r="I24" s="53"/>
    </row>
    <row r="25" spans="1:9" s="51" customFormat="1" ht="20.100000000000001" customHeight="1">
      <c r="A25" s="37" t="s">
        <v>75</v>
      </c>
      <c r="B25" s="38" t="s">
        <v>60</v>
      </c>
      <c r="C25" s="39">
        <f t="shared" si="0"/>
        <v>1110</v>
      </c>
      <c r="D25" s="39">
        <f t="shared" si="1"/>
        <v>1110</v>
      </c>
      <c r="E25" s="36">
        <f>SUM(E26:E28)</f>
        <v>135</v>
      </c>
      <c r="F25" s="36">
        <f>SUM(F26:F28)</f>
        <v>550</v>
      </c>
      <c r="G25" s="36">
        <f>SUM(G26:G28)</f>
        <v>350</v>
      </c>
      <c r="H25" s="36">
        <f>SUM(H26:H28)</f>
        <v>75</v>
      </c>
      <c r="I25" s="55">
        <v>0</v>
      </c>
    </row>
    <row r="26" spans="1:9" ht="20.100000000000001" customHeight="1">
      <c r="A26" s="40"/>
      <c r="B26" s="41" t="s">
        <v>113</v>
      </c>
      <c r="C26" s="42">
        <f t="shared" si="0"/>
        <v>135</v>
      </c>
      <c r="D26" s="42">
        <f t="shared" si="1"/>
        <v>135</v>
      </c>
      <c r="E26" s="35">
        <v>135</v>
      </c>
      <c r="F26" s="35"/>
      <c r="G26" s="35"/>
      <c r="H26" s="35"/>
      <c r="I26" s="53"/>
    </row>
    <row r="27" spans="1:9" ht="20.100000000000001" customHeight="1">
      <c r="A27" s="40"/>
      <c r="B27" s="41" t="s">
        <v>114</v>
      </c>
      <c r="C27" s="42">
        <f t="shared" si="0"/>
        <v>900</v>
      </c>
      <c r="D27" s="42">
        <f t="shared" si="1"/>
        <v>900</v>
      </c>
      <c r="E27" s="35"/>
      <c r="F27" s="35">
        <v>550</v>
      </c>
      <c r="G27" s="35">
        <v>350</v>
      </c>
      <c r="H27" s="35"/>
      <c r="I27" s="53"/>
    </row>
    <row r="28" spans="1:9" ht="20.100000000000001" customHeight="1">
      <c r="A28" s="40"/>
      <c r="B28" s="41" t="s">
        <v>115</v>
      </c>
      <c r="C28" s="42">
        <f t="shared" si="0"/>
        <v>75</v>
      </c>
      <c r="D28" s="42">
        <f t="shared" si="1"/>
        <v>75</v>
      </c>
      <c r="E28" s="35"/>
      <c r="F28" s="35"/>
      <c r="G28" s="35"/>
      <c r="H28" s="35">
        <v>75</v>
      </c>
      <c r="I28" s="53"/>
    </row>
    <row r="29" spans="1:9" ht="20.100000000000001" customHeight="1">
      <c r="A29" s="40"/>
      <c r="B29" s="41"/>
      <c r="C29" s="42"/>
      <c r="D29" s="42"/>
      <c r="E29" s="35"/>
      <c r="F29" s="35"/>
      <c r="G29" s="35"/>
      <c r="H29" s="35"/>
      <c r="I29" s="53"/>
    </row>
    <row r="30" spans="1:9" s="51" customFormat="1" ht="20.100000000000001" customHeight="1">
      <c r="A30" s="74" t="s">
        <v>8</v>
      </c>
      <c r="B30" s="38" t="s">
        <v>76</v>
      </c>
      <c r="C30" s="39">
        <f t="shared" si="0"/>
        <v>12808.978999999999</v>
      </c>
      <c r="D30" s="39">
        <f t="shared" si="1"/>
        <v>12808.978999999999</v>
      </c>
      <c r="E30" s="36">
        <f>E31+E34+E37+E40+E43</f>
        <v>8484.9789999999994</v>
      </c>
      <c r="F30" s="55">
        <f>F31+F34+F37+F40+F43</f>
        <v>0</v>
      </c>
      <c r="G30" s="55">
        <f>G31+G34+G37+G40+G43</f>
        <v>0</v>
      </c>
      <c r="H30" s="36">
        <f>H31+H34+H37+H40+H43</f>
        <v>742</v>
      </c>
      <c r="I30" s="36">
        <f>I31+I34+I37+I40+I43</f>
        <v>3582</v>
      </c>
    </row>
    <row r="31" spans="1:9" s="51" customFormat="1" ht="20.100000000000001" customHeight="1">
      <c r="A31" s="37">
        <v>1</v>
      </c>
      <c r="B31" s="38" t="s">
        <v>24</v>
      </c>
      <c r="C31" s="39">
        <f t="shared" si="0"/>
        <v>8390.9789999999994</v>
      </c>
      <c r="D31" s="39">
        <f t="shared" si="1"/>
        <v>8390.9789999999994</v>
      </c>
      <c r="E31" s="36">
        <f>E32+E33</f>
        <v>5944.9790000000003</v>
      </c>
      <c r="F31" s="36"/>
      <c r="G31" s="36"/>
      <c r="H31" s="36"/>
      <c r="I31" s="36">
        <f>SUM(I32:I33)</f>
        <v>2446</v>
      </c>
    </row>
    <row r="32" spans="1:9" ht="20.100000000000001" customHeight="1">
      <c r="A32" s="40" t="s">
        <v>54</v>
      </c>
      <c r="B32" s="41" t="s">
        <v>122</v>
      </c>
      <c r="C32" s="42">
        <f t="shared" si="0"/>
        <v>7999.4790000000003</v>
      </c>
      <c r="D32" s="42">
        <f t="shared" si="1"/>
        <v>7999.4790000000003</v>
      </c>
      <c r="E32" s="35">
        <v>5553.4790000000003</v>
      </c>
      <c r="F32" s="35"/>
      <c r="G32" s="35"/>
      <c r="H32" s="35"/>
      <c r="I32" s="35">
        <f>2446</f>
        <v>2446</v>
      </c>
    </row>
    <row r="33" spans="1:9" ht="20.100000000000001" customHeight="1">
      <c r="A33" s="40" t="s">
        <v>59</v>
      </c>
      <c r="B33" s="41" t="s">
        <v>72</v>
      </c>
      <c r="C33" s="42">
        <f t="shared" si="0"/>
        <v>391.5</v>
      </c>
      <c r="D33" s="42">
        <f t="shared" si="1"/>
        <v>391.5</v>
      </c>
      <c r="E33" s="35">
        <v>391.5</v>
      </c>
      <c r="F33" s="35"/>
      <c r="G33" s="35"/>
      <c r="H33" s="35"/>
      <c r="I33" s="35"/>
    </row>
    <row r="34" spans="1:9" s="51" customFormat="1" ht="20.100000000000001" customHeight="1">
      <c r="A34" s="37">
        <v>3</v>
      </c>
      <c r="B34" s="38" t="s">
        <v>85</v>
      </c>
      <c r="C34" s="39">
        <f t="shared" si="0"/>
        <v>2366</v>
      </c>
      <c r="D34" s="39">
        <f t="shared" si="1"/>
        <v>2366</v>
      </c>
      <c r="E34" s="36">
        <v>1230</v>
      </c>
      <c r="F34" s="36"/>
      <c r="G34" s="36"/>
      <c r="H34" s="36"/>
      <c r="I34" s="36">
        <f>I35+I36</f>
        <v>1136</v>
      </c>
    </row>
    <row r="35" spans="1:9" ht="20.100000000000001" customHeight="1">
      <c r="A35" s="40" t="s">
        <v>74</v>
      </c>
      <c r="B35" s="41" t="s">
        <v>67</v>
      </c>
      <c r="C35" s="42">
        <f t="shared" si="0"/>
        <v>2366</v>
      </c>
      <c r="D35" s="42">
        <f t="shared" si="1"/>
        <v>2366</v>
      </c>
      <c r="E35" s="35">
        <v>1230</v>
      </c>
      <c r="F35" s="35"/>
      <c r="G35" s="35"/>
      <c r="H35" s="35"/>
      <c r="I35" s="35">
        <f>1080+56</f>
        <v>1136</v>
      </c>
    </row>
    <row r="36" spans="1:9" ht="20.100000000000001" customHeight="1">
      <c r="A36" s="40" t="s">
        <v>75</v>
      </c>
      <c r="B36" s="41" t="s">
        <v>84</v>
      </c>
      <c r="C36" s="42">
        <f t="shared" si="0"/>
        <v>0</v>
      </c>
      <c r="D36" s="42">
        <f t="shared" si="1"/>
        <v>0</v>
      </c>
      <c r="E36" s="35"/>
      <c r="F36" s="35"/>
      <c r="G36" s="35"/>
      <c r="H36" s="35"/>
      <c r="I36" s="35"/>
    </row>
    <row r="37" spans="1:9" s="51" customFormat="1" ht="20.100000000000001" customHeight="1">
      <c r="A37" s="37">
        <v>6</v>
      </c>
      <c r="B37" s="38" t="s">
        <v>107</v>
      </c>
      <c r="C37" s="39">
        <f t="shared" si="0"/>
        <v>1300</v>
      </c>
      <c r="D37" s="39">
        <f t="shared" si="1"/>
        <v>1300</v>
      </c>
      <c r="E37" s="36">
        <f>E38</f>
        <v>1300</v>
      </c>
      <c r="F37" s="36"/>
      <c r="G37" s="36"/>
      <c r="H37" s="36"/>
      <c r="I37" s="36"/>
    </row>
    <row r="38" spans="1:9" ht="20.100000000000001" customHeight="1">
      <c r="A38" s="40" t="s">
        <v>92</v>
      </c>
      <c r="B38" s="41" t="s">
        <v>67</v>
      </c>
      <c r="C38" s="42">
        <f t="shared" si="0"/>
        <v>1300</v>
      </c>
      <c r="D38" s="42">
        <f t="shared" si="1"/>
        <v>1300</v>
      </c>
      <c r="E38" s="35">
        <v>1300</v>
      </c>
      <c r="F38" s="35"/>
      <c r="G38" s="35"/>
      <c r="H38" s="35"/>
      <c r="I38" s="35"/>
    </row>
    <row r="39" spans="1:9" ht="20.100000000000001" customHeight="1">
      <c r="A39" s="40" t="s">
        <v>93</v>
      </c>
      <c r="B39" s="41" t="s">
        <v>84</v>
      </c>
      <c r="C39" s="42">
        <f t="shared" si="0"/>
        <v>0</v>
      </c>
      <c r="D39" s="42">
        <f t="shared" si="1"/>
        <v>0</v>
      </c>
      <c r="E39" s="35"/>
      <c r="F39" s="35"/>
      <c r="G39" s="35"/>
      <c r="H39" s="35"/>
      <c r="I39" s="35"/>
    </row>
    <row r="40" spans="1:9" s="51" customFormat="1" ht="20.100000000000001" customHeight="1">
      <c r="A40" s="37">
        <v>10</v>
      </c>
      <c r="B40" s="38" t="s">
        <v>123</v>
      </c>
      <c r="C40" s="39">
        <f t="shared" si="0"/>
        <v>742</v>
      </c>
      <c r="D40" s="39">
        <f t="shared" si="1"/>
        <v>742</v>
      </c>
      <c r="E40" s="36"/>
      <c r="F40" s="36"/>
      <c r="G40" s="36"/>
      <c r="H40" s="36">
        <f>H41</f>
        <v>742</v>
      </c>
      <c r="I40" s="36"/>
    </row>
    <row r="41" spans="1:9" ht="20.100000000000001" customHeight="1">
      <c r="A41" s="40" t="s">
        <v>102</v>
      </c>
      <c r="B41" s="41" t="s">
        <v>116</v>
      </c>
      <c r="C41" s="42">
        <f t="shared" si="0"/>
        <v>742</v>
      </c>
      <c r="D41" s="42">
        <f t="shared" si="1"/>
        <v>742</v>
      </c>
      <c r="E41" s="35"/>
      <c r="F41" s="35"/>
      <c r="G41" s="35"/>
      <c r="H41" s="35">
        <v>742</v>
      </c>
      <c r="I41" s="35"/>
    </row>
    <row r="42" spans="1:9" ht="20.100000000000001" customHeight="1">
      <c r="A42" s="40" t="s">
        <v>103</v>
      </c>
      <c r="B42" s="41" t="s">
        <v>84</v>
      </c>
      <c r="C42" s="42">
        <f t="shared" si="0"/>
        <v>0</v>
      </c>
      <c r="D42" s="42">
        <f t="shared" si="1"/>
        <v>0</v>
      </c>
      <c r="E42" s="35"/>
      <c r="F42" s="35"/>
      <c r="G42" s="35"/>
      <c r="H42" s="35"/>
      <c r="I42" s="35"/>
    </row>
    <row r="43" spans="1:9" s="51" customFormat="1" ht="20.100000000000001" customHeight="1">
      <c r="A43" s="37">
        <v>11</v>
      </c>
      <c r="B43" s="43" t="s">
        <v>26</v>
      </c>
      <c r="C43" s="39">
        <f>C44</f>
        <v>10</v>
      </c>
      <c r="D43" s="39">
        <f t="shared" si="1"/>
        <v>10</v>
      </c>
      <c r="E43" s="36">
        <f>E44</f>
        <v>10</v>
      </c>
      <c r="F43" s="36"/>
      <c r="G43" s="36"/>
      <c r="H43" s="36"/>
      <c r="I43" s="36"/>
    </row>
    <row r="44" spans="1:9" ht="20.100000000000001" customHeight="1">
      <c r="A44" s="40">
        <v>1</v>
      </c>
      <c r="B44" s="41" t="s">
        <v>124</v>
      </c>
      <c r="C44" s="42">
        <f t="shared" si="0"/>
        <v>10</v>
      </c>
      <c r="D44" s="42">
        <f t="shared" si="1"/>
        <v>10</v>
      </c>
      <c r="E44" s="35">
        <v>10</v>
      </c>
      <c r="F44" s="35"/>
      <c r="G44" s="35"/>
      <c r="H44" s="35"/>
      <c r="I44" s="35"/>
    </row>
    <row r="45" spans="1:9" ht="20.100000000000001" customHeight="1">
      <c r="E45" s="81"/>
      <c r="F45" s="81"/>
      <c r="G45" s="81"/>
      <c r="H45" s="81"/>
      <c r="I45" s="81"/>
    </row>
    <row r="46" spans="1:9" ht="20.100000000000001" customHeight="1">
      <c r="E46" s="82"/>
      <c r="F46" s="82"/>
      <c r="G46" s="82"/>
      <c r="H46" s="82"/>
      <c r="I46" s="82"/>
    </row>
    <row r="47" spans="1:9" ht="20.100000000000001" customHeight="1"/>
    <row r="48" spans="1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</sheetData>
  <mergeCells count="13">
    <mergeCell ref="A3:I3"/>
    <mergeCell ref="A1:B1"/>
    <mergeCell ref="E1:F1"/>
    <mergeCell ref="A2:B2"/>
    <mergeCell ref="C8:C9"/>
    <mergeCell ref="A8:A9"/>
    <mergeCell ref="E8:I8"/>
    <mergeCell ref="A4:I4"/>
    <mergeCell ref="A5:I5"/>
    <mergeCell ref="A6:I6"/>
    <mergeCell ref="B8:B9"/>
    <mergeCell ref="D8:D9"/>
    <mergeCell ref="H7:I7"/>
  </mergeCells>
  <phoneticPr fontId="21" type="noConversion"/>
  <pageMargins left="0.89" right="0.31496062992125984" top="0.86" bottom="0.44" header="0.47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A3" sqref="A3:C3"/>
    </sheetView>
  </sheetViews>
  <sheetFormatPr defaultColWidth="9" defaultRowHeight="20.100000000000001" customHeight="1"/>
  <cols>
    <col min="1" max="1" width="4.42578125" style="79" customWidth="1"/>
    <col min="2" max="2" width="63.7109375" style="75" customWidth="1"/>
    <col min="3" max="3" width="20" style="75" customWidth="1"/>
    <col min="4" max="16384" width="9" style="75"/>
  </cols>
  <sheetData>
    <row r="1" spans="1:5" s="78" customFormat="1" ht="20.100000000000001" customHeight="1">
      <c r="A1" s="96" t="s">
        <v>131</v>
      </c>
      <c r="B1" s="96"/>
      <c r="C1" s="51"/>
    </row>
    <row r="2" spans="1:5" s="78" customFormat="1" ht="20.100000000000001" customHeight="1">
      <c r="A2" s="96" t="s">
        <v>135</v>
      </c>
      <c r="B2" s="96"/>
      <c r="C2" s="51"/>
    </row>
    <row r="3" spans="1:5" ht="20.100000000000001" customHeight="1">
      <c r="A3" s="90" t="s">
        <v>30</v>
      </c>
      <c r="B3" s="90"/>
      <c r="C3" s="90"/>
    </row>
    <row r="4" spans="1:5" s="56" customFormat="1" ht="36" customHeight="1">
      <c r="A4" s="98" t="s">
        <v>132</v>
      </c>
      <c r="B4" s="98"/>
      <c r="C4" s="98"/>
      <c r="D4" s="45"/>
      <c r="E4" s="45"/>
    </row>
    <row r="5" spans="1:5" s="56" customFormat="1" ht="20.100000000000001" customHeight="1">
      <c r="A5" s="91" t="s">
        <v>49</v>
      </c>
      <c r="B5" s="91"/>
      <c r="C5" s="91"/>
      <c r="D5" s="45"/>
      <c r="E5" s="45"/>
    </row>
    <row r="6" spans="1:5" ht="20.100000000000001" customHeight="1">
      <c r="A6" s="76"/>
      <c r="B6" s="45"/>
      <c r="C6" s="80" t="s">
        <v>32</v>
      </c>
    </row>
    <row r="7" spans="1:5" s="77" customFormat="1" ht="36" customHeight="1">
      <c r="A7" s="62" t="s">
        <v>20</v>
      </c>
      <c r="B7" s="61" t="s">
        <v>18</v>
      </c>
      <c r="C7" s="61" t="s">
        <v>31</v>
      </c>
    </row>
    <row r="8" spans="1:5" s="78" customFormat="1" ht="20.100000000000001" customHeight="1">
      <c r="A8" s="37" t="s">
        <v>4</v>
      </c>
      <c r="B8" s="38" t="s">
        <v>52</v>
      </c>
      <c r="C8" s="36"/>
    </row>
    <row r="9" spans="1:5" ht="20.100000000000001" customHeight="1">
      <c r="A9" s="37">
        <v>1</v>
      </c>
      <c r="B9" s="38" t="s">
        <v>53</v>
      </c>
      <c r="C9" s="39">
        <v>905</v>
      </c>
    </row>
    <row r="10" spans="1:5" ht="20.100000000000001" customHeight="1">
      <c r="A10" s="40" t="s">
        <v>54</v>
      </c>
      <c r="B10" s="41" t="s">
        <v>55</v>
      </c>
      <c r="C10" s="42">
        <v>5</v>
      </c>
    </row>
    <row r="11" spans="1:5" ht="20.100000000000001" customHeight="1">
      <c r="A11" s="40"/>
      <c r="B11" s="41" t="s">
        <v>112</v>
      </c>
      <c r="C11" s="35">
        <v>5</v>
      </c>
    </row>
    <row r="12" spans="1:5" s="78" customFormat="1" ht="20.100000000000001" customHeight="1">
      <c r="A12" s="37" t="s">
        <v>59</v>
      </c>
      <c r="B12" s="38" t="s">
        <v>60</v>
      </c>
      <c r="C12" s="39">
        <v>900</v>
      </c>
    </row>
    <row r="13" spans="1:5" ht="20.100000000000001" customHeight="1">
      <c r="A13" s="40"/>
      <c r="B13" s="41" t="s">
        <v>113</v>
      </c>
      <c r="C13" s="35">
        <v>900</v>
      </c>
    </row>
    <row r="14" spans="1:5" ht="20.100000000000001" customHeight="1">
      <c r="A14" s="40"/>
      <c r="B14" s="41" t="s">
        <v>114</v>
      </c>
      <c r="C14" s="35"/>
    </row>
    <row r="15" spans="1:5" s="78" customFormat="1" ht="20.100000000000001" customHeight="1">
      <c r="A15" s="40"/>
      <c r="B15" s="41" t="s">
        <v>115</v>
      </c>
      <c r="C15" s="35"/>
    </row>
    <row r="16" spans="1:5" ht="20.100000000000001" customHeight="1">
      <c r="A16" s="37">
        <v>2</v>
      </c>
      <c r="B16" s="38" t="s">
        <v>63</v>
      </c>
      <c r="C16" s="39">
        <v>765</v>
      </c>
    </row>
    <row r="17" spans="1:3" ht="20.100000000000001" customHeight="1">
      <c r="A17" s="40" t="s">
        <v>70</v>
      </c>
      <c r="B17" s="41" t="s">
        <v>24</v>
      </c>
      <c r="C17" s="42">
        <v>765</v>
      </c>
    </row>
    <row r="18" spans="1:3" ht="20.100000000000001" customHeight="1">
      <c r="A18" s="40" t="s">
        <v>66</v>
      </c>
      <c r="B18" s="41" t="s">
        <v>122</v>
      </c>
      <c r="C18" s="35">
        <v>765</v>
      </c>
    </row>
    <row r="19" spans="1:3" ht="20.100000000000001" customHeight="1">
      <c r="A19" s="40" t="s">
        <v>68</v>
      </c>
      <c r="B19" s="41" t="s">
        <v>72</v>
      </c>
      <c r="C19" s="35"/>
    </row>
    <row r="20" spans="1:3" ht="20.100000000000001" customHeight="1">
      <c r="A20" s="37">
        <v>3</v>
      </c>
      <c r="B20" s="38" t="s">
        <v>73</v>
      </c>
      <c r="C20" s="39">
        <v>140</v>
      </c>
    </row>
    <row r="21" spans="1:3" ht="20.100000000000001" customHeight="1">
      <c r="A21" s="40" t="s">
        <v>74</v>
      </c>
      <c r="B21" s="41" t="s">
        <v>55</v>
      </c>
      <c r="C21" s="42">
        <v>5</v>
      </c>
    </row>
    <row r="22" spans="1:3" ht="20.100000000000001" customHeight="1">
      <c r="A22" s="40"/>
      <c r="B22" s="41" t="s">
        <v>112</v>
      </c>
      <c r="C22" s="35">
        <v>5</v>
      </c>
    </row>
    <row r="23" spans="1:3" ht="20.100000000000001" customHeight="1">
      <c r="A23" s="40" t="s">
        <v>75</v>
      </c>
      <c r="B23" s="41" t="s">
        <v>60</v>
      </c>
      <c r="C23" s="35">
        <v>135</v>
      </c>
    </row>
    <row r="24" spans="1:3" ht="20.100000000000001" customHeight="1">
      <c r="A24" s="40"/>
      <c r="B24" s="41" t="s">
        <v>113</v>
      </c>
      <c r="C24" s="35">
        <v>135</v>
      </c>
    </row>
    <row r="25" spans="1:3" ht="20.100000000000001" customHeight="1">
      <c r="A25" s="40"/>
      <c r="B25" s="41" t="s">
        <v>114</v>
      </c>
      <c r="C25" s="35"/>
    </row>
    <row r="26" spans="1:3" ht="20.100000000000001" customHeight="1">
      <c r="A26" s="40"/>
      <c r="B26" s="41" t="s">
        <v>115</v>
      </c>
      <c r="C26" s="35"/>
    </row>
    <row r="27" spans="1:3" ht="20.100000000000001" customHeight="1">
      <c r="A27" s="37" t="s">
        <v>8</v>
      </c>
      <c r="B27" s="38" t="s">
        <v>76</v>
      </c>
      <c r="C27" s="36">
        <v>8484.9789999999994</v>
      </c>
    </row>
    <row r="28" spans="1:3" ht="20.100000000000001" customHeight="1">
      <c r="A28" s="37">
        <v>1</v>
      </c>
      <c r="B28" s="38" t="s">
        <v>24</v>
      </c>
      <c r="C28" s="36">
        <v>5944.9790000000003</v>
      </c>
    </row>
    <row r="29" spans="1:3" ht="20.100000000000001" customHeight="1">
      <c r="A29" s="40" t="s">
        <v>54</v>
      </c>
      <c r="B29" s="41" t="s">
        <v>122</v>
      </c>
      <c r="C29" s="35">
        <v>5553.4790000000003</v>
      </c>
    </row>
    <row r="30" spans="1:3" ht="20.100000000000001" customHeight="1">
      <c r="A30" s="40" t="s">
        <v>59</v>
      </c>
      <c r="B30" s="41" t="s">
        <v>72</v>
      </c>
      <c r="C30" s="35">
        <v>391.5</v>
      </c>
    </row>
    <row r="31" spans="1:3" ht="20.100000000000001" customHeight="1">
      <c r="A31" s="37">
        <v>3</v>
      </c>
      <c r="B31" s="38" t="s">
        <v>85</v>
      </c>
      <c r="C31" s="36">
        <v>1230</v>
      </c>
    </row>
    <row r="32" spans="1:3" ht="20.100000000000001" customHeight="1">
      <c r="A32" s="40" t="s">
        <v>74</v>
      </c>
      <c r="B32" s="41" t="s">
        <v>67</v>
      </c>
      <c r="C32" s="35">
        <v>1230</v>
      </c>
    </row>
    <row r="33" spans="1:3" ht="20.100000000000001" customHeight="1">
      <c r="A33" s="40" t="s">
        <v>75</v>
      </c>
      <c r="B33" s="41" t="s">
        <v>84</v>
      </c>
      <c r="C33" s="35"/>
    </row>
    <row r="34" spans="1:3" ht="20.100000000000001" customHeight="1">
      <c r="A34" s="37">
        <v>6</v>
      </c>
      <c r="B34" s="38" t="s">
        <v>107</v>
      </c>
      <c r="C34" s="36">
        <v>1300</v>
      </c>
    </row>
    <row r="35" spans="1:3" ht="20.100000000000001" customHeight="1">
      <c r="A35" s="40" t="s">
        <v>92</v>
      </c>
      <c r="B35" s="41" t="s">
        <v>67</v>
      </c>
      <c r="C35" s="35">
        <v>1300</v>
      </c>
    </row>
    <row r="36" spans="1:3" ht="20.100000000000001" customHeight="1">
      <c r="A36" s="40" t="s">
        <v>93</v>
      </c>
      <c r="B36" s="41" t="s">
        <v>84</v>
      </c>
      <c r="C36" s="35"/>
    </row>
    <row r="37" spans="1:3" ht="20.100000000000001" customHeight="1">
      <c r="A37" s="37">
        <v>10</v>
      </c>
      <c r="B37" s="38" t="s">
        <v>123</v>
      </c>
      <c r="C37" s="36"/>
    </row>
    <row r="38" spans="1:3" ht="20.100000000000001" customHeight="1">
      <c r="A38" s="40" t="s">
        <v>102</v>
      </c>
      <c r="B38" s="41" t="s">
        <v>116</v>
      </c>
      <c r="C38" s="35"/>
    </row>
    <row r="39" spans="1:3" ht="20.100000000000001" customHeight="1">
      <c r="A39" s="40" t="s">
        <v>103</v>
      </c>
      <c r="B39" s="41" t="s">
        <v>84</v>
      </c>
      <c r="C39" s="35"/>
    </row>
    <row r="40" spans="1:3" ht="20.100000000000001" customHeight="1">
      <c r="A40" s="37">
        <v>11</v>
      </c>
      <c r="B40" s="43" t="s">
        <v>26</v>
      </c>
      <c r="C40" s="36">
        <v>10</v>
      </c>
    </row>
    <row r="41" spans="1:3" ht="20.100000000000001" customHeight="1">
      <c r="A41" s="40">
        <v>1</v>
      </c>
      <c r="B41" s="41" t="s">
        <v>124</v>
      </c>
      <c r="C41" s="35">
        <v>10</v>
      </c>
    </row>
    <row r="43" spans="1:3" ht="20.100000000000001" customHeight="1">
      <c r="B43" s="59"/>
      <c r="C43" s="59"/>
    </row>
    <row r="44" spans="1:3" ht="20.100000000000001" customHeight="1">
      <c r="B44" s="51"/>
      <c r="C44" s="51"/>
    </row>
  </sheetData>
  <mergeCells count="5">
    <mergeCell ref="A5:C5"/>
    <mergeCell ref="A3:C3"/>
    <mergeCell ref="A1:B1"/>
    <mergeCell ref="A2:B2"/>
    <mergeCell ref="A4:C4"/>
  </mergeCells>
  <phoneticPr fontId="21" type="noConversion"/>
  <pageMargins left="0.9055118110236221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C36" sqref="C36:F36"/>
    </sheetView>
  </sheetViews>
  <sheetFormatPr defaultColWidth="9" defaultRowHeight="18.75"/>
  <cols>
    <col min="1" max="1" width="4.42578125" style="56" customWidth="1"/>
    <col min="2" max="2" width="39.140625" style="56" customWidth="1"/>
    <col min="3" max="3" width="11.42578125" style="56" customWidth="1"/>
    <col min="4" max="4" width="12.42578125" style="56" customWidth="1"/>
    <col min="5" max="5" width="11.28515625" style="56" customWidth="1"/>
    <col min="6" max="6" width="11.5703125" style="56" customWidth="1"/>
    <col min="7" max="7" width="10.140625" style="56" customWidth="1"/>
    <col min="8" max="16384" width="9" style="56"/>
  </cols>
  <sheetData>
    <row r="1" spans="1:8">
      <c r="A1" s="96" t="s">
        <v>134</v>
      </c>
      <c r="B1" s="96"/>
      <c r="C1" s="51"/>
      <c r="D1" s="45"/>
      <c r="E1" s="90"/>
      <c r="F1" s="90"/>
      <c r="G1" s="45"/>
      <c r="H1" s="45"/>
    </row>
    <row r="2" spans="1:8">
      <c r="A2" s="96" t="s">
        <v>135</v>
      </c>
      <c r="B2" s="96"/>
      <c r="C2" s="51"/>
      <c r="D2" s="45"/>
      <c r="E2" s="45"/>
      <c r="F2" s="51"/>
      <c r="G2" s="45"/>
      <c r="H2" s="45"/>
    </row>
    <row r="3" spans="1:8" ht="29.25" customHeight="1">
      <c r="A3" s="104" t="s">
        <v>125</v>
      </c>
      <c r="B3" s="104"/>
      <c r="C3" s="104"/>
      <c r="D3" s="104"/>
      <c r="E3" s="104"/>
      <c r="F3" s="104"/>
      <c r="G3" s="45"/>
      <c r="H3" s="45"/>
    </row>
    <row r="4" spans="1:8">
      <c r="A4" s="91" t="s">
        <v>136</v>
      </c>
      <c r="B4" s="91"/>
      <c r="C4" s="91"/>
      <c r="D4" s="91"/>
      <c r="E4" s="91"/>
      <c r="F4" s="91"/>
      <c r="G4" s="45"/>
      <c r="H4" s="45"/>
    </row>
    <row r="5" spans="1:8">
      <c r="A5" s="60"/>
      <c r="B5" s="60"/>
      <c r="C5" s="60"/>
      <c r="D5" s="60"/>
      <c r="E5" s="60"/>
      <c r="F5" s="60"/>
      <c r="G5" s="45"/>
      <c r="H5" s="45"/>
    </row>
    <row r="6" spans="1:8">
      <c r="A6" s="60"/>
      <c r="B6" s="60"/>
      <c r="C6" s="60"/>
      <c r="D6" s="60"/>
      <c r="E6" s="99" t="s">
        <v>48</v>
      </c>
      <c r="F6" s="99"/>
      <c r="G6" s="60"/>
      <c r="H6" s="45"/>
    </row>
    <row r="7" spans="1:8" ht="30.75" customHeight="1">
      <c r="A7" s="87" t="s">
        <v>20</v>
      </c>
      <c r="B7" s="92" t="s">
        <v>18</v>
      </c>
      <c r="C7" s="87" t="s">
        <v>50</v>
      </c>
      <c r="D7" s="87" t="s">
        <v>128</v>
      </c>
      <c r="E7" s="101" t="s">
        <v>45</v>
      </c>
      <c r="F7" s="102"/>
      <c r="G7" s="45"/>
      <c r="H7" s="45"/>
    </row>
    <row r="8" spans="1:8" ht="39.75" customHeight="1">
      <c r="A8" s="88"/>
      <c r="B8" s="88"/>
      <c r="C8" s="100"/>
      <c r="D8" s="100"/>
      <c r="E8" s="37" t="s">
        <v>46</v>
      </c>
      <c r="F8" s="57" t="s">
        <v>47</v>
      </c>
      <c r="G8" s="45"/>
      <c r="H8" s="45"/>
    </row>
    <row r="9" spans="1:8" ht="31.5">
      <c r="A9" s="37" t="s">
        <v>4</v>
      </c>
      <c r="B9" s="38" t="s">
        <v>52</v>
      </c>
      <c r="C9" s="63"/>
      <c r="D9" s="63"/>
      <c r="E9" s="63"/>
      <c r="F9" s="63"/>
      <c r="G9" s="45"/>
      <c r="H9" s="45"/>
    </row>
    <row r="10" spans="1:8" s="67" customFormat="1">
      <c r="A10" s="37">
        <v>1</v>
      </c>
      <c r="B10" s="38" t="s">
        <v>53</v>
      </c>
      <c r="C10" s="65">
        <f>C11+C13</f>
        <v>851</v>
      </c>
      <c r="D10" s="65">
        <f>D11+D13</f>
        <v>1179.867</v>
      </c>
      <c r="E10" s="70">
        <f>D10/C10*100%</f>
        <v>1.3864477085781433</v>
      </c>
      <c r="F10" s="70">
        <f>D10/G10*100%</f>
        <v>1.0145998457290422</v>
      </c>
      <c r="G10" s="65">
        <f>G11+G13</f>
        <v>1162.8889999999999</v>
      </c>
      <c r="H10" s="51"/>
    </row>
    <row r="11" spans="1:8">
      <c r="A11" s="40" t="s">
        <v>54</v>
      </c>
      <c r="B11" s="41" t="s">
        <v>55</v>
      </c>
      <c r="C11" s="64">
        <f>C12</f>
        <v>1</v>
      </c>
      <c r="D11" s="64">
        <f>D12</f>
        <v>6.367</v>
      </c>
      <c r="E11" s="71">
        <f t="shared" ref="E11:E34" si="0">D11/C11*100%</f>
        <v>6.367</v>
      </c>
      <c r="F11" s="71">
        <f>D11/G11*100%</f>
        <v>2.0611848494658465</v>
      </c>
      <c r="G11" s="64">
        <f>G12</f>
        <v>3.089</v>
      </c>
      <c r="H11" s="45"/>
    </row>
    <row r="12" spans="1:8">
      <c r="A12" s="40"/>
      <c r="B12" s="41" t="s">
        <v>112</v>
      </c>
      <c r="C12" s="64">
        <v>1</v>
      </c>
      <c r="D12" s="63">
        <v>6.367</v>
      </c>
      <c r="E12" s="72">
        <f t="shared" si="0"/>
        <v>6.367</v>
      </c>
      <c r="F12" s="72">
        <f t="shared" ref="F12:F29" si="1">D12/G12*100%</f>
        <v>2.0611848494658465</v>
      </c>
      <c r="G12" s="64">
        <v>3.089</v>
      </c>
      <c r="H12" s="45"/>
    </row>
    <row r="13" spans="1:8" s="67" customFormat="1">
      <c r="A13" s="37" t="s">
        <v>59</v>
      </c>
      <c r="B13" s="38" t="s">
        <v>60</v>
      </c>
      <c r="C13" s="65">
        <f>C14</f>
        <v>850</v>
      </c>
      <c r="D13" s="65">
        <f>D14</f>
        <v>1173.5</v>
      </c>
      <c r="E13" s="70">
        <f t="shared" si="0"/>
        <v>1.3805882352941177</v>
      </c>
      <c r="F13" s="70">
        <f t="shared" si="1"/>
        <v>1.0118123814450768</v>
      </c>
      <c r="G13" s="65">
        <f>G14</f>
        <v>1159.8</v>
      </c>
      <c r="H13" s="51"/>
    </row>
    <row r="14" spans="1:8">
      <c r="A14" s="40"/>
      <c r="B14" s="41" t="s">
        <v>113</v>
      </c>
      <c r="C14" s="64">
        <v>850</v>
      </c>
      <c r="D14" s="64">
        <v>1173.5</v>
      </c>
      <c r="E14" s="71">
        <f t="shared" si="0"/>
        <v>1.3805882352941177</v>
      </c>
      <c r="F14" s="71">
        <f t="shared" si="1"/>
        <v>1.0118123814450768</v>
      </c>
      <c r="G14" s="64">
        <v>1159.8</v>
      </c>
      <c r="H14" s="59"/>
    </row>
    <row r="15" spans="1:8" s="67" customFormat="1">
      <c r="A15" s="37">
        <v>2</v>
      </c>
      <c r="B15" s="38" t="s">
        <v>63</v>
      </c>
      <c r="C15" s="65">
        <f>C16</f>
        <v>722.5</v>
      </c>
      <c r="D15" s="65">
        <f>D16</f>
        <v>997.47500000000002</v>
      </c>
      <c r="E15" s="70">
        <f t="shared" si="0"/>
        <v>1.3805882352941177</v>
      </c>
      <c r="F15" s="70">
        <f t="shared" si="1"/>
        <v>1.075050655285394</v>
      </c>
      <c r="G15" s="65">
        <f>G16</f>
        <v>927.84</v>
      </c>
      <c r="H15" s="51"/>
    </row>
    <row r="16" spans="1:8">
      <c r="A16" s="40" t="s">
        <v>70</v>
      </c>
      <c r="B16" s="41" t="s">
        <v>24</v>
      </c>
      <c r="C16" s="64">
        <f>C17</f>
        <v>722.5</v>
      </c>
      <c r="D16" s="64">
        <f>D17</f>
        <v>997.47500000000002</v>
      </c>
      <c r="E16" s="71">
        <f t="shared" si="0"/>
        <v>1.3805882352941177</v>
      </c>
      <c r="F16" s="71">
        <f t="shared" si="1"/>
        <v>1.075050655285394</v>
      </c>
      <c r="G16" s="64">
        <f>G17</f>
        <v>927.84</v>
      </c>
      <c r="H16" s="45"/>
    </row>
    <row r="17" spans="1:8">
      <c r="A17" s="40" t="s">
        <v>66</v>
      </c>
      <c r="B17" s="41" t="s">
        <v>122</v>
      </c>
      <c r="C17" s="64">
        <f>C14*85%</f>
        <v>722.5</v>
      </c>
      <c r="D17" s="64">
        <f>D14*85%</f>
        <v>997.47500000000002</v>
      </c>
      <c r="E17" s="71">
        <f t="shared" si="0"/>
        <v>1.3805882352941177</v>
      </c>
      <c r="F17" s="71">
        <f t="shared" si="1"/>
        <v>1.075050655285394</v>
      </c>
      <c r="G17" s="64">
        <f>G14*80%</f>
        <v>927.84</v>
      </c>
      <c r="H17" s="45"/>
    </row>
    <row r="18" spans="1:8">
      <c r="A18" s="40" t="s">
        <v>68</v>
      </c>
      <c r="B18" s="41" t="s">
        <v>72</v>
      </c>
      <c r="C18" s="64"/>
      <c r="D18" s="63"/>
      <c r="E18" s="72"/>
      <c r="F18" s="72"/>
      <c r="G18" s="64"/>
      <c r="H18" s="45"/>
    </row>
    <row r="19" spans="1:8" s="67" customFormat="1">
      <c r="A19" s="37">
        <v>3</v>
      </c>
      <c r="B19" s="38" t="s">
        <v>73</v>
      </c>
      <c r="C19" s="65">
        <f>C20+C22</f>
        <v>128.5</v>
      </c>
      <c r="D19" s="65">
        <f>D20+D22</f>
        <v>182.392</v>
      </c>
      <c r="E19" s="70">
        <f t="shared" si="0"/>
        <v>1.4193929961089493</v>
      </c>
      <c r="F19" s="70">
        <f t="shared" si="1"/>
        <v>0.77904582348627194</v>
      </c>
      <c r="G19" s="65">
        <f>G20+G22</f>
        <v>234.1223</v>
      </c>
      <c r="H19" s="51"/>
    </row>
    <row r="20" spans="1:8">
      <c r="A20" s="40" t="s">
        <v>74</v>
      </c>
      <c r="B20" s="41" t="s">
        <v>55</v>
      </c>
      <c r="C20" s="64">
        <f>C21</f>
        <v>1</v>
      </c>
      <c r="D20" s="64">
        <f>D21</f>
        <v>6.367</v>
      </c>
      <c r="E20" s="71">
        <f t="shared" si="0"/>
        <v>6.367</v>
      </c>
      <c r="F20" s="71">
        <f t="shared" si="1"/>
        <v>2.9445497849512097</v>
      </c>
      <c r="G20" s="64">
        <f>G21</f>
        <v>2.1622999999999997</v>
      </c>
      <c r="H20" s="45"/>
    </row>
    <row r="21" spans="1:8">
      <c r="A21" s="40"/>
      <c r="B21" s="41" t="s">
        <v>112</v>
      </c>
      <c r="C21" s="64">
        <v>1</v>
      </c>
      <c r="D21" s="63">
        <v>6.367</v>
      </c>
      <c r="E21" s="72">
        <f t="shared" si="0"/>
        <v>6.367</v>
      </c>
      <c r="F21" s="72">
        <f t="shared" si="1"/>
        <v>2.9445497849512097</v>
      </c>
      <c r="G21" s="64">
        <f>G12*70%</f>
        <v>2.1622999999999997</v>
      </c>
      <c r="H21" s="45"/>
    </row>
    <row r="22" spans="1:8">
      <c r="A22" s="40" t="s">
        <v>75</v>
      </c>
      <c r="B22" s="41" t="s">
        <v>60</v>
      </c>
      <c r="C22" s="64">
        <f>C23</f>
        <v>127.5</v>
      </c>
      <c r="D22" s="64">
        <f>D23</f>
        <v>176.02500000000001</v>
      </c>
      <c r="E22" s="71">
        <f t="shared" si="0"/>
        <v>1.3805882352941177</v>
      </c>
      <c r="F22" s="71">
        <f t="shared" si="1"/>
        <v>0.75885928608380759</v>
      </c>
      <c r="G22" s="64">
        <f>G23</f>
        <v>231.96</v>
      </c>
      <c r="H22" s="45"/>
    </row>
    <row r="23" spans="1:8">
      <c r="A23" s="40"/>
      <c r="B23" s="41" t="s">
        <v>113</v>
      </c>
      <c r="C23" s="64">
        <f>C14*15%</f>
        <v>127.5</v>
      </c>
      <c r="D23" s="64">
        <f>D14*15%</f>
        <v>176.02500000000001</v>
      </c>
      <c r="E23" s="71">
        <f t="shared" si="0"/>
        <v>1.3805882352941177</v>
      </c>
      <c r="F23" s="71">
        <f t="shared" si="1"/>
        <v>0.75885928608380759</v>
      </c>
      <c r="G23" s="64">
        <f>G14*20%</f>
        <v>231.96</v>
      </c>
      <c r="H23" s="45"/>
    </row>
    <row r="24" spans="1:8" s="67" customFormat="1">
      <c r="A24" s="37" t="s">
        <v>8</v>
      </c>
      <c r="B24" s="38" t="s">
        <v>76</v>
      </c>
      <c r="C24" s="65">
        <f>C25+C28+C31</f>
        <v>11444.976000000001</v>
      </c>
      <c r="D24" s="65">
        <f>D25+D28++D31</f>
        <v>8533.9889999999996</v>
      </c>
      <c r="E24" s="70">
        <f t="shared" si="0"/>
        <v>0.74565372614149639</v>
      </c>
      <c r="F24" s="70">
        <f t="shared" si="1"/>
        <v>1.3897683021680021</v>
      </c>
      <c r="G24" s="65">
        <f>G25+G28+G31</f>
        <v>6140.5840000000007</v>
      </c>
      <c r="H24" s="51"/>
    </row>
    <row r="25" spans="1:8" s="67" customFormat="1">
      <c r="A25" s="37">
        <v>1</v>
      </c>
      <c r="B25" s="38" t="s">
        <v>24</v>
      </c>
      <c r="C25" s="65">
        <f>C26+C27</f>
        <v>8065.6130000000003</v>
      </c>
      <c r="D25" s="65">
        <f>D26+D27</f>
        <v>6963.2750000000005</v>
      </c>
      <c r="E25" s="70">
        <f t="shared" si="0"/>
        <v>0.86332867693999205</v>
      </c>
      <c r="F25" s="70">
        <f t="shared" si="1"/>
        <v>1.5076520659192287</v>
      </c>
      <c r="G25" s="65">
        <f>G26+G27</f>
        <v>4618.6220000000003</v>
      </c>
      <c r="H25" s="51"/>
    </row>
    <row r="26" spans="1:8">
      <c r="A26" s="40" t="s">
        <v>54</v>
      </c>
      <c r="B26" s="41" t="s">
        <v>122</v>
      </c>
      <c r="C26" s="64">
        <v>5607.8630000000003</v>
      </c>
      <c r="D26" s="63">
        <v>5380.6490000000003</v>
      </c>
      <c r="E26" s="72">
        <f t="shared" si="0"/>
        <v>0.95948296169146785</v>
      </c>
      <c r="F26" s="72">
        <f t="shared" si="1"/>
        <v>1.385072419223722</v>
      </c>
      <c r="G26" s="64">
        <v>3884.7420000000002</v>
      </c>
      <c r="H26" s="45"/>
    </row>
    <row r="27" spans="1:8">
      <c r="A27" s="40" t="s">
        <v>59</v>
      </c>
      <c r="B27" s="41" t="s">
        <v>72</v>
      </c>
      <c r="C27" s="64">
        <v>2457.75</v>
      </c>
      <c r="D27" s="63">
        <v>1582.626</v>
      </c>
      <c r="E27" s="72">
        <f t="shared" si="0"/>
        <v>0.64393286542569417</v>
      </c>
      <c r="F27" s="72">
        <f t="shared" si="1"/>
        <v>2.1565187769117569</v>
      </c>
      <c r="G27" s="64">
        <v>733.88</v>
      </c>
      <c r="H27" s="45"/>
    </row>
    <row r="28" spans="1:8" s="67" customFormat="1" ht="31.5">
      <c r="A28" s="37">
        <v>3</v>
      </c>
      <c r="B28" s="38" t="s">
        <v>85</v>
      </c>
      <c r="C28" s="65">
        <f>C29+C30</f>
        <v>3369.3629999999998</v>
      </c>
      <c r="D28" s="65">
        <f>D29+D30</f>
        <v>1565.8789999999999</v>
      </c>
      <c r="E28" s="70">
        <f t="shared" si="0"/>
        <v>0.46474036783807504</v>
      </c>
      <c r="F28" s="70">
        <f t="shared" si="1"/>
        <v>1.0288555167606024</v>
      </c>
      <c r="G28" s="65">
        <f>G29+G30</f>
        <v>1521.962</v>
      </c>
      <c r="H28" s="51"/>
    </row>
    <row r="29" spans="1:8">
      <c r="A29" s="40" t="s">
        <v>74</v>
      </c>
      <c r="B29" s="41" t="s">
        <v>116</v>
      </c>
      <c r="C29" s="64">
        <v>3369.3629999999998</v>
      </c>
      <c r="D29" s="63">
        <v>1565.8789999999999</v>
      </c>
      <c r="E29" s="72">
        <f t="shared" si="0"/>
        <v>0.46474036783807504</v>
      </c>
      <c r="F29" s="72">
        <f t="shared" si="1"/>
        <v>1.0288555167606024</v>
      </c>
      <c r="G29" s="64">
        <v>1521.962</v>
      </c>
      <c r="H29" s="45"/>
    </row>
    <row r="30" spans="1:8">
      <c r="A30" s="40" t="s">
        <v>75</v>
      </c>
      <c r="B30" s="41" t="s">
        <v>84</v>
      </c>
      <c r="C30" s="64"/>
      <c r="D30" s="63"/>
      <c r="E30" s="72"/>
      <c r="F30" s="72"/>
      <c r="G30" s="64"/>
      <c r="H30" s="45"/>
    </row>
    <row r="31" spans="1:8" s="67" customFormat="1">
      <c r="A31" s="37">
        <v>11</v>
      </c>
      <c r="B31" s="43" t="s">
        <v>26</v>
      </c>
      <c r="C31" s="66">
        <f>C32</f>
        <v>10</v>
      </c>
      <c r="D31" s="66">
        <f>D32</f>
        <v>4.835</v>
      </c>
      <c r="E31" s="73">
        <f t="shared" si="0"/>
        <v>0.48349999999999999</v>
      </c>
      <c r="F31" s="73"/>
      <c r="G31" s="66">
        <f>G32</f>
        <v>0</v>
      </c>
      <c r="H31" s="51"/>
    </row>
    <row r="32" spans="1:8" ht="31.5">
      <c r="A32" s="40">
        <v>1</v>
      </c>
      <c r="B32" s="41" t="s">
        <v>124</v>
      </c>
      <c r="C32" s="63">
        <v>10</v>
      </c>
      <c r="D32" s="63">
        <v>4.835</v>
      </c>
      <c r="E32" s="72">
        <f t="shared" si="0"/>
        <v>0.48349999999999999</v>
      </c>
      <c r="F32" s="72"/>
      <c r="G32" s="63"/>
      <c r="H32" s="45"/>
    </row>
    <row r="33" spans="1:8" s="67" customFormat="1">
      <c r="A33" s="37">
        <v>12</v>
      </c>
      <c r="B33" s="43" t="s">
        <v>127</v>
      </c>
      <c r="C33" s="66">
        <f>C34</f>
        <v>10</v>
      </c>
      <c r="D33" s="66">
        <v>10</v>
      </c>
      <c r="E33" s="73">
        <f t="shared" si="0"/>
        <v>1</v>
      </c>
      <c r="F33" s="73"/>
      <c r="G33" s="66">
        <f>G34</f>
        <v>0</v>
      </c>
      <c r="H33" s="51"/>
    </row>
    <row r="34" spans="1:8">
      <c r="A34" s="40"/>
      <c r="B34" s="58" t="s">
        <v>127</v>
      </c>
      <c r="C34" s="63">
        <v>10</v>
      </c>
      <c r="D34" s="63">
        <v>10</v>
      </c>
      <c r="E34" s="72">
        <f t="shared" si="0"/>
        <v>1</v>
      </c>
      <c r="F34" s="72"/>
      <c r="G34" s="63"/>
      <c r="H34" s="45"/>
    </row>
    <row r="35" spans="1:8">
      <c r="A35" s="68"/>
      <c r="B35" s="83"/>
      <c r="C35" s="69"/>
      <c r="D35" s="69"/>
      <c r="E35" s="84"/>
      <c r="F35" s="84"/>
      <c r="G35" s="69"/>
      <c r="H35" s="45"/>
    </row>
    <row r="36" spans="1:8">
      <c r="C36" s="103" t="s">
        <v>137</v>
      </c>
      <c r="D36" s="103"/>
      <c r="E36" s="103"/>
      <c r="F36" s="103"/>
    </row>
    <row r="37" spans="1:8">
      <c r="C37" s="90" t="s">
        <v>106</v>
      </c>
      <c r="D37" s="90"/>
      <c r="E37" s="90"/>
      <c r="F37" s="90"/>
    </row>
    <row r="42" spans="1:8">
      <c r="C42" s="90" t="s">
        <v>133</v>
      </c>
      <c r="D42" s="90"/>
      <c r="E42" s="90"/>
      <c r="F42" s="90"/>
    </row>
  </sheetData>
  <mergeCells count="14">
    <mergeCell ref="A1:B1"/>
    <mergeCell ref="E1:F1"/>
    <mergeCell ref="A2:B2"/>
    <mergeCell ref="A3:F3"/>
    <mergeCell ref="C42:F42"/>
    <mergeCell ref="A4:F4"/>
    <mergeCell ref="E6:F6"/>
    <mergeCell ref="A7:A8"/>
    <mergeCell ref="B7:B8"/>
    <mergeCell ref="C7:C8"/>
    <mergeCell ref="D7:D8"/>
    <mergeCell ref="E7:F7"/>
    <mergeCell ref="C36:F36"/>
    <mergeCell ref="C37:F37"/>
  </mergeCells>
  <phoneticPr fontId="21" type="noConversion"/>
  <pageMargins left="0.78740157480314965" right="0.31496062992125984" top="0.86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5"/>
  <sheetViews>
    <sheetView topLeftCell="A76" workbookViewId="0">
      <selection activeCell="B15" sqref="B15"/>
    </sheetView>
  </sheetViews>
  <sheetFormatPr defaultRowHeight="15"/>
  <cols>
    <col min="1" max="1" width="3.42578125" customWidth="1"/>
    <col min="2" max="2" width="43" customWidth="1"/>
    <col min="3" max="3" width="10" customWidth="1"/>
    <col min="4" max="4" width="10.7109375" bestFit="1" customWidth="1"/>
    <col min="5" max="5" width="8.42578125" customWidth="1"/>
    <col min="6" max="6" width="8.42578125" bestFit="1" customWidth="1"/>
    <col min="7" max="7" width="8.28515625" bestFit="1" customWidth="1"/>
  </cols>
  <sheetData>
    <row r="1" spans="1:8" ht="37.5" customHeight="1">
      <c r="A1" s="113" t="s">
        <v>108</v>
      </c>
      <c r="B1" s="113"/>
      <c r="C1" s="113"/>
      <c r="D1" s="113"/>
      <c r="E1" s="113"/>
      <c r="F1" s="113"/>
      <c r="G1" s="113"/>
    </row>
    <row r="2" spans="1:8" ht="15.75">
      <c r="A2" s="114" t="s">
        <v>0</v>
      </c>
      <c r="B2" s="114"/>
      <c r="C2" s="3"/>
      <c r="D2" s="2"/>
      <c r="E2" s="4"/>
      <c r="F2" s="4"/>
    </row>
    <row r="3" spans="1:8" ht="15.75">
      <c r="A3" s="114" t="s">
        <v>17</v>
      </c>
      <c r="B3" s="114"/>
      <c r="C3" s="3"/>
      <c r="D3" s="2"/>
      <c r="E3" s="4"/>
      <c r="F3" s="4"/>
    </row>
    <row r="4" spans="1:8" ht="15.75">
      <c r="A4" s="115" t="s">
        <v>35</v>
      </c>
      <c r="B4" s="115"/>
      <c r="C4" s="115"/>
      <c r="D4" s="115"/>
      <c r="E4" s="115"/>
      <c r="F4" s="115"/>
      <c r="G4" s="115"/>
    </row>
    <row r="5" spans="1:8" s="1" customFormat="1" ht="18">
      <c r="A5" s="112" t="s">
        <v>43</v>
      </c>
      <c r="B5" s="112"/>
      <c r="C5" s="112"/>
      <c r="D5" s="112"/>
      <c r="E5" s="112"/>
      <c r="F5" s="112"/>
      <c r="G5" s="112"/>
      <c r="H5" s="4"/>
    </row>
    <row r="6" spans="1:8" ht="15.75">
      <c r="A6" s="110" t="s">
        <v>13</v>
      </c>
      <c r="B6" s="110"/>
      <c r="C6" s="110"/>
      <c r="D6" s="110"/>
      <c r="E6" s="110"/>
      <c r="F6" s="110"/>
      <c r="G6" s="110"/>
    </row>
    <row r="7" spans="1:8" ht="15.75">
      <c r="A7" s="110" t="s">
        <v>44</v>
      </c>
      <c r="B7" s="110"/>
      <c r="C7" s="110"/>
      <c r="D7" s="110"/>
      <c r="E7" s="110"/>
      <c r="F7" s="110"/>
      <c r="G7" s="110"/>
    </row>
    <row r="8" spans="1:8" ht="15.75">
      <c r="A8" s="4"/>
      <c r="B8" s="4"/>
      <c r="C8" s="111" t="s">
        <v>41</v>
      </c>
      <c r="D8" s="111"/>
      <c r="E8" s="111"/>
      <c r="F8" s="111"/>
      <c r="G8" s="111"/>
      <c r="H8" s="20"/>
    </row>
    <row r="9" spans="1:8" s="33" customFormat="1" ht="15.75">
      <c r="A9" s="106" t="s">
        <v>40</v>
      </c>
      <c r="B9" s="108" t="s">
        <v>18</v>
      </c>
      <c r="C9" s="106" t="s">
        <v>34</v>
      </c>
      <c r="D9" s="106" t="s">
        <v>33</v>
      </c>
      <c r="E9" s="105" t="s">
        <v>37</v>
      </c>
      <c r="F9" s="105"/>
      <c r="G9" s="105"/>
      <c r="H9" s="32"/>
    </row>
    <row r="10" spans="1:8" s="33" customFormat="1" ht="51.75" customHeight="1">
      <c r="A10" s="109"/>
      <c r="B10" s="109"/>
      <c r="C10" s="107"/>
      <c r="D10" s="107"/>
      <c r="E10" s="30" t="s">
        <v>109</v>
      </c>
      <c r="F10" s="30" t="s">
        <v>38</v>
      </c>
      <c r="G10" s="30" t="s">
        <v>39</v>
      </c>
    </row>
    <row r="11" spans="1:8" s="1" customFormat="1" ht="18">
      <c r="A11" s="9" t="s">
        <v>4</v>
      </c>
      <c r="B11" s="24" t="s">
        <v>14</v>
      </c>
      <c r="C11" s="7"/>
      <c r="D11" s="7"/>
      <c r="E11" s="7"/>
      <c r="F11" s="7"/>
      <c r="G11" s="8"/>
      <c r="H11" s="4"/>
    </row>
    <row r="12" spans="1:8" s="1" customFormat="1" ht="18">
      <c r="A12" s="9" t="s">
        <v>3</v>
      </c>
      <c r="B12" s="24" t="s">
        <v>5</v>
      </c>
      <c r="C12" s="7"/>
      <c r="D12" s="7"/>
      <c r="E12" s="7"/>
      <c r="F12" s="7"/>
      <c r="G12" s="8"/>
      <c r="H12" s="4"/>
    </row>
    <row r="13" spans="1:8" s="1" customFormat="1" ht="18">
      <c r="A13" s="9">
        <v>1</v>
      </c>
      <c r="B13" s="24" t="s">
        <v>53</v>
      </c>
      <c r="C13" s="12"/>
      <c r="D13" s="8"/>
      <c r="E13" s="8"/>
      <c r="F13" s="8"/>
      <c r="G13" s="8"/>
      <c r="H13" s="4"/>
    </row>
    <row r="14" spans="1:8" s="1" customFormat="1" ht="18">
      <c r="A14" s="9" t="s">
        <v>54</v>
      </c>
      <c r="B14" s="24" t="s">
        <v>55</v>
      </c>
      <c r="C14" s="10"/>
      <c r="D14" s="8"/>
      <c r="E14" s="8"/>
      <c r="F14" s="8"/>
      <c r="G14" s="8"/>
      <c r="H14" s="4"/>
    </row>
    <row r="15" spans="1:8" s="1" customFormat="1" ht="18">
      <c r="A15" s="9"/>
      <c r="B15" s="24" t="s">
        <v>56</v>
      </c>
      <c r="C15" s="11"/>
      <c r="D15" s="8"/>
      <c r="E15" s="8"/>
      <c r="F15" s="8"/>
      <c r="G15" s="8"/>
      <c r="H15" s="4"/>
    </row>
    <row r="16" spans="1:8" s="1" customFormat="1" ht="18">
      <c r="A16" s="9"/>
      <c r="B16" s="24" t="s">
        <v>57</v>
      </c>
      <c r="C16" s="10"/>
      <c r="D16" s="8"/>
      <c r="E16" s="8"/>
      <c r="F16" s="8"/>
      <c r="G16" s="8"/>
      <c r="H16" s="4"/>
    </row>
    <row r="17" spans="1:8" s="1" customFormat="1" ht="18">
      <c r="A17" s="9"/>
      <c r="B17" s="24" t="s">
        <v>58</v>
      </c>
      <c r="C17" s="11"/>
      <c r="D17" s="13"/>
      <c r="E17" s="13"/>
      <c r="F17" s="13"/>
      <c r="G17" s="13"/>
      <c r="H17" s="6"/>
    </row>
    <row r="18" spans="1:8" s="1" customFormat="1" ht="18">
      <c r="A18" s="9" t="s">
        <v>59</v>
      </c>
      <c r="B18" s="24" t="s">
        <v>60</v>
      </c>
      <c r="C18" s="10"/>
      <c r="D18" s="8"/>
      <c r="E18" s="8"/>
      <c r="F18" s="8"/>
      <c r="G18" s="8"/>
      <c r="H18" s="4"/>
    </row>
    <row r="19" spans="1:8" s="1" customFormat="1" ht="18">
      <c r="A19" s="9"/>
      <c r="B19" s="24" t="s">
        <v>61</v>
      </c>
      <c r="C19" s="10"/>
      <c r="D19" s="8"/>
      <c r="E19" s="8"/>
      <c r="F19" s="8"/>
      <c r="G19" s="8"/>
      <c r="H19" s="4"/>
    </row>
    <row r="20" spans="1:8" s="1" customFormat="1" ht="18">
      <c r="A20" s="9"/>
      <c r="B20" s="24" t="s">
        <v>62</v>
      </c>
      <c r="C20" s="10"/>
      <c r="D20" s="8"/>
      <c r="E20" s="8"/>
      <c r="F20" s="8"/>
      <c r="G20" s="8"/>
      <c r="H20" s="4"/>
    </row>
    <row r="21" spans="1:8" s="1" customFormat="1" ht="18">
      <c r="A21" s="9"/>
      <c r="B21" s="24" t="s">
        <v>58</v>
      </c>
      <c r="C21" s="11"/>
      <c r="D21" s="8"/>
      <c r="E21" s="8"/>
      <c r="F21" s="8"/>
      <c r="G21" s="8"/>
      <c r="H21" s="4"/>
    </row>
    <row r="22" spans="1:8" ht="15.75">
      <c r="A22" s="9">
        <v>2</v>
      </c>
      <c r="B22" s="10" t="s">
        <v>6</v>
      </c>
      <c r="C22" s="12"/>
      <c r="D22" s="8"/>
      <c r="E22" s="8"/>
      <c r="F22" s="8"/>
      <c r="G22" s="34"/>
    </row>
    <row r="23" spans="1:8" ht="15.75">
      <c r="A23" s="9">
        <v>3</v>
      </c>
      <c r="B23" s="10" t="s">
        <v>7</v>
      </c>
      <c r="C23" s="12"/>
      <c r="D23" s="8"/>
      <c r="E23" s="8"/>
      <c r="F23" s="8"/>
      <c r="G23" s="34"/>
    </row>
    <row r="24" spans="1:8" ht="15.75">
      <c r="A24" s="9" t="s">
        <v>12</v>
      </c>
      <c r="B24" s="10" t="s">
        <v>104</v>
      </c>
      <c r="C24" s="12"/>
      <c r="D24" s="8"/>
      <c r="E24" s="8"/>
      <c r="F24" s="8"/>
      <c r="G24" s="34"/>
    </row>
    <row r="25" spans="1:8" s="1" customFormat="1" ht="18">
      <c r="A25" s="9">
        <v>1</v>
      </c>
      <c r="B25" s="24" t="s">
        <v>63</v>
      </c>
      <c r="C25" s="10"/>
      <c r="D25" s="8"/>
      <c r="E25" s="8"/>
      <c r="F25" s="8"/>
      <c r="G25" s="8"/>
      <c r="H25" s="4"/>
    </row>
    <row r="26" spans="1:8" s="1" customFormat="1" ht="18">
      <c r="A26" s="9" t="s">
        <v>54</v>
      </c>
      <c r="B26" s="24" t="s">
        <v>65</v>
      </c>
      <c r="C26" s="10"/>
      <c r="D26" s="8"/>
      <c r="E26" s="8"/>
      <c r="F26" s="8"/>
      <c r="G26" s="8"/>
      <c r="H26" s="4"/>
    </row>
    <row r="27" spans="1:8" s="1" customFormat="1" ht="18">
      <c r="A27" s="9" t="s">
        <v>66</v>
      </c>
      <c r="B27" s="24" t="s">
        <v>67</v>
      </c>
      <c r="C27" s="12"/>
      <c r="D27" s="8"/>
      <c r="E27" s="8"/>
      <c r="F27" s="8"/>
      <c r="G27" s="8"/>
      <c r="H27" s="4"/>
    </row>
    <row r="28" spans="1:8" s="1" customFormat="1" ht="18">
      <c r="A28" s="9" t="s">
        <v>68</v>
      </c>
      <c r="B28" s="24" t="s">
        <v>69</v>
      </c>
      <c r="C28" s="10"/>
      <c r="D28" s="8"/>
      <c r="E28" s="8"/>
      <c r="F28" s="8"/>
      <c r="G28" s="8"/>
      <c r="H28" s="4"/>
    </row>
    <row r="29" spans="1:8" s="1" customFormat="1" ht="18">
      <c r="A29" s="9" t="s">
        <v>59</v>
      </c>
      <c r="B29" s="24" t="s">
        <v>24</v>
      </c>
      <c r="C29" s="11"/>
      <c r="D29" s="8"/>
      <c r="E29" s="8"/>
      <c r="F29" s="8"/>
      <c r="G29" s="8"/>
      <c r="H29" s="4"/>
    </row>
    <row r="30" spans="1:8" s="1" customFormat="1" ht="18">
      <c r="A30" s="9" t="s">
        <v>66</v>
      </c>
      <c r="B30" s="28" t="s">
        <v>71</v>
      </c>
      <c r="C30" s="10"/>
      <c r="D30" s="8"/>
      <c r="E30" s="8"/>
      <c r="F30" s="8"/>
      <c r="G30" s="8"/>
      <c r="H30" s="4"/>
    </row>
    <row r="31" spans="1:8" s="1" customFormat="1" ht="18">
      <c r="A31" s="9" t="s">
        <v>68</v>
      </c>
      <c r="B31" s="24" t="s">
        <v>72</v>
      </c>
      <c r="C31" s="11"/>
      <c r="D31" s="8"/>
      <c r="E31" s="8"/>
      <c r="F31" s="8"/>
      <c r="G31" s="8"/>
      <c r="H31" s="4"/>
    </row>
    <row r="32" spans="1:8" ht="15.75">
      <c r="A32" s="9">
        <v>2</v>
      </c>
      <c r="B32" s="10" t="s">
        <v>10</v>
      </c>
      <c r="C32" s="12"/>
      <c r="D32" s="8"/>
      <c r="E32" s="8"/>
      <c r="F32" s="8"/>
      <c r="G32" s="34"/>
    </row>
    <row r="33" spans="1:8" ht="15.75">
      <c r="A33" s="9">
        <v>3</v>
      </c>
      <c r="B33" s="10" t="s">
        <v>11</v>
      </c>
      <c r="C33" s="12"/>
      <c r="D33" s="8"/>
      <c r="E33" s="8"/>
      <c r="F33" s="8"/>
      <c r="G33" s="34"/>
    </row>
    <row r="34" spans="1:8" ht="15.75">
      <c r="A34" s="9" t="s">
        <v>105</v>
      </c>
      <c r="B34" s="10" t="s">
        <v>9</v>
      </c>
      <c r="C34" s="12"/>
      <c r="D34" s="8"/>
      <c r="E34" s="8"/>
      <c r="F34" s="8"/>
      <c r="G34" s="34"/>
    </row>
    <row r="35" spans="1:8" s="1" customFormat="1" ht="18">
      <c r="A35" s="9">
        <v>1</v>
      </c>
      <c r="B35" s="24" t="s">
        <v>73</v>
      </c>
      <c r="C35" s="10"/>
      <c r="D35" s="8"/>
      <c r="E35" s="8"/>
      <c r="F35" s="8"/>
      <c r="G35" s="8"/>
      <c r="H35" s="4"/>
    </row>
    <row r="36" spans="1:8" s="1" customFormat="1" ht="18">
      <c r="A36" s="9" t="s">
        <v>54</v>
      </c>
      <c r="B36" s="24" t="s">
        <v>55</v>
      </c>
      <c r="C36" s="7"/>
      <c r="D36" s="8"/>
      <c r="E36" s="8"/>
      <c r="F36" s="8"/>
      <c r="G36" s="8"/>
      <c r="H36" s="4"/>
    </row>
    <row r="37" spans="1:8" s="1" customFormat="1" ht="18">
      <c r="A37" s="9"/>
      <c r="B37" s="24" t="s">
        <v>56</v>
      </c>
      <c r="C37" s="10"/>
      <c r="D37" s="8"/>
      <c r="E37" s="8"/>
      <c r="F37" s="8"/>
      <c r="G37" s="8"/>
      <c r="H37" s="4"/>
    </row>
    <row r="38" spans="1:8" s="1" customFormat="1" ht="18">
      <c r="A38" s="9"/>
      <c r="B38" s="24" t="s">
        <v>57</v>
      </c>
      <c r="C38" s="12"/>
      <c r="D38" s="8"/>
      <c r="E38" s="8"/>
      <c r="F38" s="8"/>
      <c r="G38" s="8"/>
      <c r="H38" s="4"/>
    </row>
    <row r="39" spans="1:8" s="1" customFormat="1" ht="18">
      <c r="A39" s="9"/>
      <c r="B39" s="24" t="s">
        <v>58</v>
      </c>
      <c r="C39" s="12"/>
      <c r="D39" s="8"/>
      <c r="E39" s="8"/>
      <c r="F39" s="8"/>
      <c r="G39" s="8"/>
      <c r="H39" s="4"/>
    </row>
    <row r="40" spans="1:8" s="1" customFormat="1" ht="18">
      <c r="A40" s="9" t="s">
        <v>59</v>
      </c>
      <c r="B40" s="24" t="s">
        <v>60</v>
      </c>
      <c r="C40" s="12"/>
      <c r="D40" s="8"/>
      <c r="E40" s="8"/>
      <c r="F40" s="8"/>
      <c r="G40" s="8"/>
      <c r="H40" s="4"/>
    </row>
    <row r="41" spans="1:8" s="1" customFormat="1" ht="18">
      <c r="A41" s="9"/>
      <c r="B41" s="24" t="s">
        <v>61</v>
      </c>
      <c r="C41" s="11"/>
      <c r="D41" s="8"/>
      <c r="E41" s="8"/>
      <c r="F41" s="8"/>
      <c r="G41" s="8"/>
      <c r="H41" s="4"/>
    </row>
    <row r="42" spans="1:8" s="1" customFormat="1" ht="18">
      <c r="A42" s="9"/>
      <c r="B42" s="24" t="s">
        <v>62</v>
      </c>
      <c r="C42" s="14"/>
      <c r="D42" s="8"/>
      <c r="E42" s="8"/>
      <c r="F42" s="8"/>
      <c r="G42" s="8"/>
      <c r="H42" s="4"/>
    </row>
    <row r="43" spans="1:8" s="1" customFormat="1" ht="18">
      <c r="A43" s="9"/>
      <c r="B43" s="24" t="s">
        <v>58</v>
      </c>
      <c r="C43" s="14"/>
      <c r="D43" s="8"/>
      <c r="E43" s="8"/>
      <c r="F43" s="8"/>
      <c r="G43" s="8"/>
      <c r="H43" s="4"/>
    </row>
    <row r="44" spans="1:8" ht="15.75">
      <c r="A44" s="9">
        <v>2</v>
      </c>
      <c r="B44" s="10" t="s">
        <v>10</v>
      </c>
      <c r="C44" s="12"/>
      <c r="D44" s="8"/>
      <c r="E44" s="8"/>
      <c r="F44" s="8"/>
      <c r="G44" s="34"/>
    </row>
    <row r="45" spans="1:8" ht="15.75">
      <c r="A45" s="9">
        <v>3</v>
      </c>
      <c r="B45" s="10" t="s">
        <v>11</v>
      </c>
      <c r="C45" s="12"/>
      <c r="D45" s="8"/>
      <c r="E45" s="8"/>
      <c r="F45" s="8"/>
      <c r="G45" s="34"/>
    </row>
    <row r="46" spans="1:8" s="1" customFormat="1" ht="18">
      <c r="A46" s="9" t="s">
        <v>8</v>
      </c>
      <c r="B46" s="24" t="s">
        <v>36</v>
      </c>
      <c r="C46" s="14"/>
      <c r="D46" s="8"/>
      <c r="E46" s="8"/>
      <c r="F46" s="8"/>
      <c r="G46" s="8"/>
      <c r="H46" s="4"/>
    </row>
    <row r="47" spans="1:8" s="1" customFormat="1" ht="18">
      <c r="A47" s="9">
        <v>1</v>
      </c>
      <c r="B47" s="24" t="s">
        <v>24</v>
      </c>
      <c r="C47" s="14"/>
      <c r="D47" s="8"/>
      <c r="E47" s="8"/>
      <c r="F47" s="8"/>
      <c r="G47" s="8"/>
      <c r="H47" s="4"/>
    </row>
    <row r="48" spans="1:8" s="1" customFormat="1" ht="18">
      <c r="A48" s="9" t="s">
        <v>54</v>
      </c>
      <c r="B48" s="24" t="s">
        <v>71</v>
      </c>
      <c r="C48" s="14"/>
      <c r="D48" s="8"/>
      <c r="E48" s="8"/>
      <c r="F48" s="8"/>
      <c r="G48" s="8"/>
      <c r="H48" s="4"/>
    </row>
    <row r="49" spans="1:8" s="1" customFormat="1" ht="18">
      <c r="A49" s="9" t="s">
        <v>59</v>
      </c>
      <c r="B49" s="24" t="s">
        <v>72</v>
      </c>
      <c r="C49" s="8"/>
      <c r="D49" s="8"/>
      <c r="E49" s="8"/>
      <c r="F49" s="8"/>
      <c r="G49" s="8"/>
      <c r="H49" s="4"/>
    </row>
    <row r="50" spans="1:8" s="1" customFormat="1" ht="18">
      <c r="A50" s="25">
        <v>2</v>
      </c>
      <c r="B50" s="24" t="s">
        <v>77</v>
      </c>
      <c r="C50" s="15"/>
      <c r="D50" s="16"/>
      <c r="E50" s="16"/>
      <c r="F50" s="16"/>
      <c r="G50" s="16"/>
      <c r="H50" s="5"/>
    </row>
    <row r="51" spans="1:8" s="1" customFormat="1" ht="31.5">
      <c r="A51" s="25" t="s">
        <v>64</v>
      </c>
      <c r="B51" s="24" t="s">
        <v>78</v>
      </c>
      <c r="C51" s="8"/>
      <c r="D51" s="17"/>
      <c r="E51" s="17"/>
      <c r="F51" s="17"/>
      <c r="G51" s="29"/>
      <c r="H51" s="4"/>
    </row>
    <row r="52" spans="1:8" s="1" customFormat="1" ht="31.5">
      <c r="A52" s="26"/>
      <c r="B52" s="27" t="s">
        <v>79</v>
      </c>
      <c r="C52" s="13"/>
      <c r="D52" s="8"/>
      <c r="E52" s="8"/>
      <c r="F52" s="7"/>
      <c r="G52" s="8"/>
      <c r="H52" s="4"/>
    </row>
    <row r="53" spans="1:8" s="1" customFormat="1" ht="18">
      <c r="A53" s="26"/>
      <c r="B53" s="27" t="s">
        <v>80</v>
      </c>
      <c r="C53" s="13"/>
      <c r="D53" s="8"/>
      <c r="E53" s="8"/>
      <c r="F53" s="13"/>
      <c r="G53" s="8"/>
      <c r="H53" s="4"/>
    </row>
    <row r="54" spans="1:8" s="1" customFormat="1" ht="18">
      <c r="A54" s="26"/>
      <c r="B54" s="27" t="s">
        <v>81</v>
      </c>
      <c r="C54" s="18"/>
      <c r="D54" s="18"/>
      <c r="E54" s="18"/>
      <c r="F54" s="18"/>
      <c r="G54" s="18"/>
    </row>
    <row r="55" spans="1:8" s="1" customFormat="1" ht="31.5">
      <c r="A55" s="25" t="s">
        <v>70</v>
      </c>
      <c r="B55" s="24" t="s">
        <v>82</v>
      </c>
      <c r="C55" s="8"/>
      <c r="D55" s="17"/>
      <c r="E55" s="17"/>
      <c r="F55" s="17"/>
      <c r="G55" s="18"/>
    </row>
    <row r="56" spans="1:8" s="1" customFormat="1" ht="18">
      <c r="A56" s="25" t="s">
        <v>83</v>
      </c>
      <c r="B56" s="24" t="s">
        <v>84</v>
      </c>
      <c r="C56" s="8"/>
      <c r="D56" s="17"/>
      <c r="E56" s="17"/>
      <c r="F56" s="17"/>
      <c r="G56" s="18"/>
    </row>
    <row r="57" spans="1:8" s="1" customFormat="1" ht="18">
      <c r="A57" s="9">
        <v>3</v>
      </c>
      <c r="B57" s="24" t="s">
        <v>85</v>
      </c>
      <c r="C57" s="8"/>
      <c r="D57" s="17"/>
      <c r="E57" s="17"/>
      <c r="F57" s="17"/>
      <c r="G57" s="18"/>
    </row>
    <row r="58" spans="1:8" s="1" customFormat="1" ht="18">
      <c r="A58" s="9" t="s">
        <v>74</v>
      </c>
      <c r="B58" s="24" t="s">
        <v>67</v>
      </c>
      <c r="C58" s="8"/>
      <c r="D58" s="17"/>
      <c r="E58" s="17"/>
      <c r="F58" s="17"/>
      <c r="G58" s="18"/>
    </row>
    <row r="59" spans="1:8" s="1" customFormat="1" ht="18">
      <c r="A59" s="9" t="s">
        <v>75</v>
      </c>
      <c r="B59" s="24" t="s">
        <v>84</v>
      </c>
      <c r="C59" s="8"/>
      <c r="D59" s="17"/>
      <c r="E59" s="17"/>
      <c r="F59" s="17"/>
      <c r="G59" s="18"/>
    </row>
    <row r="60" spans="1:8" s="1" customFormat="1" ht="18">
      <c r="A60" s="9">
        <v>4</v>
      </c>
      <c r="B60" s="24" t="s">
        <v>86</v>
      </c>
      <c r="C60" s="8"/>
      <c r="D60" s="17"/>
      <c r="E60" s="17"/>
      <c r="F60" s="17"/>
      <c r="G60" s="18"/>
    </row>
    <row r="61" spans="1:8" s="1" customFormat="1" ht="18">
      <c r="A61" s="9" t="s">
        <v>87</v>
      </c>
      <c r="B61" s="24" t="s">
        <v>67</v>
      </c>
      <c r="C61" s="8"/>
      <c r="D61" s="17"/>
      <c r="E61" s="17"/>
      <c r="F61" s="17"/>
      <c r="G61" s="18"/>
    </row>
    <row r="62" spans="1:8" s="1" customFormat="1" ht="18">
      <c r="A62" s="9" t="s">
        <v>88</v>
      </c>
      <c r="B62" s="24" t="s">
        <v>84</v>
      </c>
      <c r="C62" s="8"/>
      <c r="D62" s="17"/>
      <c r="E62" s="17"/>
      <c r="F62" s="17"/>
      <c r="G62" s="18"/>
    </row>
    <row r="63" spans="1:8" s="1" customFormat="1" ht="18">
      <c r="A63" s="9">
        <v>5</v>
      </c>
      <c r="B63" s="24" t="s">
        <v>89</v>
      </c>
      <c r="C63" s="8"/>
      <c r="D63" s="17"/>
      <c r="E63" s="17"/>
      <c r="F63" s="17"/>
      <c r="G63" s="18"/>
    </row>
    <row r="64" spans="1:8" s="1" customFormat="1" ht="18">
      <c r="A64" s="9" t="s">
        <v>90</v>
      </c>
      <c r="B64" s="24" t="s">
        <v>67</v>
      </c>
      <c r="C64" s="8"/>
      <c r="D64" s="17"/>
      <c r="E64" s="17"/>
      <c r="F64" s="17"/>
      <c r="G64" s="18"/>
    </row>
    <row r="65" spans="1:7" s="1" customFormat="1" ht="18">
      <c r="A65" s="9" t="s">
        <v>91</v>
      </c>
      <c r="B65" s="24" t="s">
        <v>84</v>
      </c>
      <c r="C65" s="8"/>
      <c r="D65" s="17"/>
      <c r="E65" s="17"/>
      <c r="F65" s="17"/>
      <c r="G65" s="18"/>
    </row>
    <row r="66" spans="1:7" s="1" customFormat="1" ht="18">
      <c r="A66" s="9">
        <v>6</v>
      </c>
      <c r="B66" s="24" t="s">
        <v>107</v>
      </c>
      <c r="C66" s="8"/>
      <c r="D66" s="17"/>
      <c r="E66" s="17"/>
      <c r="F66" s="17"/>
      <c r="G66" s="18"/>
    </row>
    <row r="67" spans="1:7" s="1" customFormat="1" ht="18">
      <c r="A67" s="9" t="s">
        <v>92</v>
      </c>
      <c r="B67" s="24" t="s">
        <v>67</v>
      </c>
      <c r="C67" s="8"/>
      <c r="D67" s="17"/>
      <c r="E67" s="17"/>
      <c r="F67" s="17"/>
      <c r="G67" s="18"/>
    </row>
    <row r="68" spans="1:7" s="1" customFormat="1" ht="18">
      <c r="A68" s="9" t="s">
        <v>93</v>
      </c>
      <c r="B68" s="24" t="s">
        <v>84</v>
      </c>
      <c r="C68" s="8"/>
      <c r="D68" s="17"/>
      <c r="E68" s="17"/>
      <c r="F68" s="17"/>
      <c r="G68" s="18"/>
    </row>
    <row r="69" spans="1:7" s="1" customFormat="1" ht="18">
      <c r="A69" s="9">
        <v>7</v>
      </c>
      <c r="B69" s="24" t="s">
        <v>23</v>
      </c>
      <c r="C69" s="8"/>
      <c r="D69" s="17"/>
      <c r="E69" s="17"/>
      <c r="F69" s="17"/>
      <c r="G69" s="18"/>
    </row>
    <row r="70" spans="1:7" s="1" customFormat="1" ht="18">
      <c r="A70" s="9" t="s">
        <v>94</v>
      </c>
      <c r="B70" s="24" t="s">
        <v>67</v>
      </c>
      <c r="C70" s="8"/>
      <c r="D70" s="17"/>
      <c r="E70" s="17"/>
      <c r="F70" s="17"/>
      <c r="G70" s="18"/>
    </row>
    <row r="71" spans="1:7" s="1" customFormat="1" ht="18">
      <c r="A71" s="9" t="s">
        <v>95</v>
      </c>
      <c r="B71" s="24" t="s">
        <v>84</v>
      </c>
      <c r="C71" s="8"/>
      <c r="D71" s="17"/>
      <c r="E71" s="17"/>
      <c r="F71" s="17"/>
      <c r="G71" s="18"/>
    </row>
    <row r="72" spans="1:7" s="1" customFormat="1" ht="18">
      <c r="A72" s="9">
        <v>8</v>
      </c>
      <c r="B72" s="24" t="s">
        <v>96</v>
      </c>
      <c r="C72" s="8"/>
      <c r="D72" s="17"/>
      <c r="E72" s="17"/>
      <c r="F72" s="17"/>
      <c r="G72" s="18"/>
    </row>
    <row r="73" spans="1:7" s="1" customFormat="1" ht="18">
      <c r="A73" s="9" t="s">
        <v>97</v>
      </c>
      <c r="B73" s="24" t="s">
        <v>67</v>
      </c>
      <c r="C73" s="8"/>
      <c r="D73" s="17"/>
      <c r="E73" s="17"/>
      <c r="F73" s="17"/>
      <c r="G73" s="18"/>
    </row>
    <row r="74" spans="1:7" s="1" customFormat="1" ht="18">
      <c r="A74" s="9" t="s">
        <v>98</v>
      </c>
      <c r="B74" s="24" t="s">
        <v>84</v>
      </c>
      <c r="C74" s="8"/>
      <c r="D74" s="17"/>
      <c r="E74" s="17"/>
      <c r="F74" s="17"/>
      <c r="G74" s="18"/>
    </row>
    <row r="75" spans="1:7" s="1" customFormat="1" ht="18">
      <c r="A75" s="9">
        <v>9</v>
      </c>
      <c r="B75" s="24" t="s">
        <v>99</v>
      </c>
      <c r="C75" s="8"/>
      <c r="D75" s="17"/>
      <c r="E75" s="17"/>
      <c r="F75" s="17"/>
      <c r="G75" s="18"/>
    </row>
    <row r="76" spans="1:7" s="1" customFormat="1" ht="18">
      <c r="A76" s="9" t="s">
        <v>100</v>
      </c>
      <c r="B76" s="24" t="s">
        <v>67</v>
      </c>
      <c r="C76" s="8"/>
      <c r="D76" s="17"/>
      <c r="E76" s="17"/>
      <c r="F76" s="17"/>
      <c r="G76" s="18"/>
    </row>
    <row r="77" spans="1:7" s="1" customFormat="1" ht="18">
      <c r="A77" s="9" t="s">
        <v>101</v>
      </c>
      <c r="B77" s="24" t="s">
        <v>84</v>
      </c>
      <c r="C77" s="8"/>
      <c r="D77" s="17"/>
      <c r="E77" s="17"/>
      <c r="F77" s="17"/>
      <c r="G77" s="18"/>
    </row>
    <row r="78" spans="1:7" s="1" customFormat="1" ht="18">
      <c r="A78" s="9">
        <v>10</v>
      </c>
      <c r="B78" s="24" t="s">
        <v>22</v>
      </c>
      <c r="C78" s="8"/>
      <c r="D78" s="17"/>
      <c r="E78" s="17"/>
      <c r="F78" s="17"/>
      <c r="G78" s="18"/>
    </row>
    <row r="79" spans="1:7" s="1" customFormat="1" ht="18">
      <c r="A79" s="9" t="s">
        <v>102</v>
      </c>
      <c r="B79" s="24" t="s">
        <v>67</v>
      </c>
      <c r="C79" s="8"/>
      <c r="D79" s="17"/>
      <c r="E79" s="17"/>
      <c r="F79" s="17"/>
      <c r="G79" s="18"/>
    </row>
    <row r="80" spans="1:7" s="1" customFormat="1" ht="18">
      <c r="A80" s="9" t="s">
        <v>103</v>
      </c>
      <c r="B80" s="24" t="s">
        <v>84</v>
      </c>
      <c r="C80" s="8"/>
      <c r="D80" s="17"/>
      <c r="E80" s="17"/>
      <c r="F80" s="17"/>
      <c r="G80" s="18"/>
    </row>
    <row r="81" spans="1:8" s="1" customFormat="1" ht="18">
      <c r="A81" s="9">
        <v>11</v>
      </c>
      <c r="B81" s="10" t="s">
        <v>26</v>
      </c>
      <c r="C81" s="15"/>
      <c r="D81" s="16"/>
      <c r="E81" s="16"/>
      <c r="F81" s="16"/>
      <c r="G81" s="16"/>
      <c r="H81" s="5"/>
    </row>
    <row r="82" spans="1:8" s="1" customFormat="1" ht="18">
      <c r="A82" s="9">
        <v>1</v>
      </c>
      <c r="B82" s="12" t="s">
        <v>27</v>
      </c>
      <c r="C82" s="8"/>
      <c r="D82" s="17"/>
      <c r="E82" s="17"/>
      <c r="F82" s="17"/>
      <c r="G82" s="29"/>
      <c r="H82" s="4"/>
    </row>
    <row r="83" spans="1:8" s="1" customFormat="1" ht="18.75" customHeight="1">
      <c r="A83" s="9"/>
      <c r="B83" s="19" t="s">
        <v>28</v>
      </c>
      <c r="C83" s="13"/>
      <c r="D83" s="8"/>
      <c r="E83" s="8"/>
      <c r="F83" s="7"/>
      <c r="G83" s="8"/>
      <c r="H83" s="4"/>
    </row>
    <row r="84" spans="1:8" s="1" customFormat="1" ht="18">
      <c r="A84" s="9">
        <v>2</v>
      </c>
      <c r="B84" s="10" t="s">
        <v>26</v>
      </c>
      <c r="C84" s="13"/>
      <c r="D84" s="8"/>
      <c r="E84" s="8"/>
      <c r="F84" s="13"/>
      <c r="G84" s="8"/>
      <c r="H84" s="4"/>
    </row>
    <row r="85" spans="1:8" s="1" customFormat="1" ht="18">
      <c r="A85" s="9"/>
      <c r="B85" s="19" t="s">
        <v>29</v>
      </c>
      <c r="C85" s="18"/>
      <c r="D85" s="18"/>
      <c r="E85" s="18"/>
      <c r="F85" s="18"/>
      <c r="G85" s="18"/>
    </row>
  </sheetData>
  <mergeCells count="13">
    <mergeCell ref="A5:G5"/>
    <mergeCell ref="A1:G1"/>
    <mergeCell ref="A2:B2"/>
    <mergeCell ref="A3:B3"/>
    <mergeCell ref="A4:G4"/>
    <mergeCell ref="E9:G9"/>
    <mergeCell ref="D9:D10"/>
    <mergeCell ref="C9:C10"/>
    <mergeCell ref="B9:B10"/>
    <mergeCell ref="A9:A10"/>
    <mergeCell ref="A6:G6"/>
    <mergeCell ref="A7:G7"/>
    <mergeCell ref="C8:G8"/>
  </mergeCells>
  <phoneticPr fontId="21" type="noConversion"/>
  <pageMargins left="0" right="0" top="0.35433070866141736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5"/>
  <sheetViews>
    <sheetView topLeftCell="A40" workbookViewId="0">
      <selection sqref="A1:F1"/>
    </sheetView>
  </sheetViews>
  <sheetFormatPr defaultRowHeight="20.100000000000001" customHeight="1"/>
  <cols>
    <col min="1" max="1" width="3.42578125" customWidth="1"/>
    <col min="2" max="2" width="39.28515625" customWidth="1"/>
    <col min="3" max="3" width="10" customWidth="1"/>
    <col min="4" max="4" width="10.7109375" bestFit="1" customWidth="1"/>
    <col min="5" max="5" width="10.42578125" customWidth="1"/>
    <col min="6" max="6" width="10.5703125" customWidth="1"/>
  </cols>
  <sheetData>
    <row r="1" spans="1:8" ht="39" customHeight="1">
      <c r="A1" s="113" t="s">
        <v>110</v>
      </c>
      <c r="B1" s="113"/>
      <c r="C1" s="113"/>
      <c r="D1" s="113"/>
      <c r="E1" s="113"/>
      <c r="F1" s="113"/>
      <c r="G1" s="31"/>
    </row>
    <row r="2" spans="1:8" ht="20.100000000000001" customHeight="1">
      <c r="A2" s="114" t="s">
        <v>0</v>
      </c>
      <c r="B2" s="114"/>
      <c r="C2" s="3"/>
      <c r="D2" s="2"/>
      <c r="E2" s="4"/>
      <c r="F2" s="4"/>
    </row>
    <row r="3" spans="1:8" ht="20.100000000000001" customHeight="1">
      <c r="A3" s="114" t="s">
        <v>17</v>
      </c>
      <c r="B3" s="114"/>
      <c r="C3" s="3"/>
      <c r="D3" s="2"/>
      <c r="E3" s="4"/>
      <c r="F3" s="4"/>
    </row>
    <row r="4" spans="1:8" ht="20.100000000000001" customHeight="1">
      <c r="A4" s="115" t="s">
        <v>35</v>
      </c>
      <c r="B4" s="115"/>
      <c r="C4" s="115"/>
      <c r="D4" s="115"/>
      <c r="E4" s="115"/>
      <c r="F4" s="115"/>
    </row>
    <row r="5" spans="1:8" s="1" customFormat="1" ht="20.100000000000001" customHeight="1">
      <c r="A5" s="112" t="s">
        <v>43</v>
      </c>
      <c r="B5" s="112"/>
      <c r="C5" s="112"/>
      <c r="D5" s="112"/>
      <c r="E5" s="112"/>
      <c r="F5" s="112"/>
      <c r="G5" s="20"/>
      <c r="H5" s="4"/>
    </row>
    <row r="6" spans="1:8" ht="20.100000000000001" customHeight="1">
      <c r="A6" s="110" t="s">
        <v>1</v>
      </c>
      <c r="B6" s="110"/>
      <c r="C6" s="110"/>
      <c r="D6" s="110"/>
      <c r="E6" s="110"/>
      <c r="F6" s="110"/>
    </row>
    <row r="7" spans="1:8" ht="20.100000000000001" customHeight="1">
      <c r="A7" s="4"/>
      <c r="B7" s="4"/>
      <c r="C7" s="111" t="s">
        <v>42</v>
      </c>
      <c r="D7" s="111"/>
      <c r="E7" s="111"/>
      <c r="F7" s="111"/>
      <c r="G7" s="20"/>
    </row>
    <row r="8" spans="1:8" ht="20.100000000000001" customHeight="1">
      <c r="A8" s="106" t="s">
        <v>40</v>
      </c>
      <c r="B8" s="108" t="s">
        <v>18</v>
      </c>
      <c r="C8" s="116" t="s">
        <v>15</v>
      </c>
      <c r="D8" s="117"/>
      <c r="E8" s="116" t="s">
        <v>16</v>
      </c>
      <c r="F8" s="117"/>
      <c r="G8" s="22"/>
    </row>
    <row r="9" spans="1:8" ht="81.75" customHeight="1">
      <c r="A9" s="109"/>
      <c r="B9" s="109"/>
      <c r="C9" s="23" t="s">
        <v>34</v>
      </c>
      <c r="D9" s="23" t="s">
        <v>33</v>
      </c>
      <c r="E9" s="23" t="s">
        <v>34</v>
      </c>
      <c r="F9" s="23" t="s">
        <v>33</v>
      </c>
    </row>
    <row r="10" spans="1:8" ht="20.100000000000001" customHeight="1">
      <c r="A10" s="9" t="s">
        <v>3</v>
      </c>
      <c r="B10" s="9" t="s">
        <v>14</v>
      </c>
      <c r="C10" s="14"/>
      <c r="D10" s="8"/>
      <c r="E10" s="8"/>
      <c r="F10" s="8"/>
    </row>
    <row r="11" spans="1:8" ht="20.100000000000001" customHeight="1">
      <c r="A11" s="9" t="s">
        <v>4</v>
      </c>
      <c r="B11" s="24" t="s">
        <v>14</v>
      </c>
      <c r="C11" s="14"/>
      <c r="D11" s="8"/>
      <c r="E11" s="8"/>
      <c r="F11" s="8"/>
    </row>
    <row r="12" spans="1:8" ht="20.100000000000001" customHeight="1">
      <c r="A12" s="9" t="s">
        <v>3</v>
      </c>
      <c r="B12" s="24" t="s">
        <v>5</v>
      </c>
      <c r="C12" s="10"/>
      <c r="D12" s="8"/>
      <c r="E12" s="8"/>
      <c r="F12" s="8"/>
    </row>
    <row r="13" spans="1:8" ht="20.100000000000001" customHeight="1">
      <c r="A13" s="9">
        <v>1</v>
      </c>
      <c r="B13" s="24" t="s">
        <v>53</v>
      </c>
      <c r="C13" s="12"/>
      <c r="D13" s="8"/>
      <c r="E13" s="8"/>
      <c r="F13" s="8"/>
    </row>
    <row r="14" spans="1:8" ht="20.100000000000001" customHeight="1">
      <c r="A14" s="9" t="s">
        <v>54</v>
      </c>
      <c r="B14" s="24" t="s">
        <v>55</v>
      </c>
      <c r="C14" s="12"/>
      <c r="D14" s="8"/>
      <c r="E14" s="8"/>
      <c r="F14" s="8"/>
    </row>
    <row r="15" spans="1:8" ht="20.100000000000001" customHeight="1">
      <c r="A15" s="9"/>
      <c r="B15" s="24" t="s">
        <v>56</v>
      </c>
      <c r="C15" s="10"/>
      <c r="D15" s="8"/>
      <c r="E15" s="8"/>
      <c r="F15" s="8"/>
    </row>
    <row r="16" spans="1:8" ht="20.100000000000001" customHeight="1">
      <c r="A16" s="9"/>
      <c r="B16" s="24" t="s">
        <v>57</v>
      </c>
      <c r="C16" s="10"/>
      <c r="D16" s="8"/>
      <c r="E16" s="8"/>
      <c r="F16" s="8"/>
    </row>
    <row r="17" spans="1:6" ht="20.100000000000001" customHeight="1">
      <c r="A17" s="9"/>
      <c r="B17" s="24" t="s">
        <v>58</v>
      </c>
      <c r="C17" s="12"/>
      <c r="D17" s="8"/>
      <c r="E17" s="8"/>
      <c r="F17" s="8"/>
    </row>
    <row r="18" spans="1:6" ht="20.100000000000001" customHeight="1">
      <c r="A18" s="9" t="s">
        <v>59</v>
      </c>
      <c r="B18" s="24" t="s">
        <v>60</v>
      </c>
      <c r="C18" s="12"/>
      <c r="D18" s="8"/>
      <c r="E18" s="8"/>
      <c r="F18" s="8"/>
    </row>
    <row r="19" spans="1:6" ht="20.100000000000001" customHeight="1">
      <c r="A19" s="9"/>
      <c r="B19" s="24" t="s">
        <v>61</v>
      </c>
      <c r="C19" s="12"/>
      <c r="D19" s="8"/>
      <c r="E19" s="8"/>
      <c r="F19" s="8"/>
    </row>
    <row r="20" spans="1:6" ht="20.100000000000001" customHeight="1">
      <c r="A20" s="9"/>
      <c r="B20" s="24" t="s">
        <v>62</v>
      </c>
      <c r="C20" s="12"/>
      <c r="D20" s="8"/>
      <c r="E20" s="8"/>
      <c r="F20" s="8"/>
    </row>
    <row r="21" spans="1:6" ht="20.100000000000001" customHeight="1">
      <c r="A21" s="9"/>
      <c r="B21" s="24" t="s">
        <v>58</v>
      </c>
      <c r="C21" s="12"/>
      <c r="D21" s="8"/>
      <c r="E21" s="8"/>
      <c r="F21" s="8"/>
    </row>
    <row r="22" spans="1:6" ht="20.100000000000001" customHeight="1">
      <c r="A22" s="9">
        <v>2</v>
      </c>
      <c r="B22" s="10" t="s">
        <v>6</v>
      </c>
      <c r="C22" s="12"/>
      <c r="D22" s="8"/>
      <c r="E22" s="8"/>
      <c r="F22" s="8"/>
    </row>
    <row r="23" spans="1:6" ht="20.100000000000001" customHeight="1">
      <c r="A23" s="9">
        <v>3</v>
      </c>
      <c r="B23" s="10" t="s">
        <v>7</v>
      </c>
      <c r="C23" s="10"/>
      <c r="D23" s="8"/>
      <c r="E23" s="8"/>
      <c r="F23" s="8"/>
    </row>
    <row r="24" spans="1:6" ht="20.100000000000001" customHeight="1">
      <c r="A24" s="9" t="s">
        <v>12</v>
      </c>
      <c r="B24" s="10" t="s">
        <v>104</v>
      </c>
      <c r="C24" s="12"/>
      <c r="D24" s="8"/>
      <c r="E24" s="8"/>
      <c r="F24" s="8"/>
    </row>
    <row r="25" spans="1:6" ht="20.100000000000001" customHeight="1">
      <c r="A25" s="9">
        <v>1</v>
      </c>
      <c r="B25" s="24" t="s">
        <v>63</v>
      </c>
      <c r="C25" s="12"/>
      <c r="D25" s="8"/>
      <c r="E25" s="8"/>
      <c r="F25" s="8"/>
    </row>
    <row r="26" spans="1:6" ht="20.100000000000001" customHeight="1">
      <c r="A26" s="9" t="s">
        <v>54</v>
      </c>
      <c r="B26" s="24" t="s">
        <v>65</v>
      </c>
      <c r="C26" s="12"/>
      <c r="D26" s="8"/>
      <c r="E26" s="8"/>
      <c r="F26" s="8"/>
    </row>
    <row r="27" spans="1:6" ht="20.100000000000001" customHeight="1">
      <c r="A27" s="9" t="s">
        <v>66</v>
      </c>
      <c r="B27" s="24" t="s">
        <v>67</v>
      </c>
      <c r="C27" s="14"/>
      <c r="D27" s="8"/>
      <c r="E27" s="8"/>
      <c r="F27" s="8"/>
    </row>
    <row r="28" spans="1:6" ht="20.100000000000001" customHeight="1">
      <c r="A28" s="9" t="s">
        <v>68</v>
      </c>
      <c r="B28" s="24" t="s">
        <v>69</v>
      </c>
      <c r="C28" s="10"/>
      <c r="D28" s="8"/>
      <c r="E28" s="8"/>
      <c r="F28" s="8"/>
    </row>
    <row r="29" spans="1:6" ht="20.100000000000001" customHeight="1">
      <c r="A29" s="9" t="s">
        <v>59</v>
      </c>
      <c r="B29" s="24" t="s">
        <v>24</v>
      </c>
      <c r="C29" s="12"/>
      <c r="D29" s="8"/>
      <c r="E29" s="8"/>
      <c r="F29" s="8"/>
    </row>
    <row r="30" spans="1:6" ht="20.100000000000001" customHeight="1">
      <c r="A30" s="9" t="s">
        <v>66</v>
      </c>
      <c r="B30" s="28" t="s">
        <v>71</v>
      </c>
      <c r="C30" s="12"/>
      <c r="D30" s="8"/>
      <c r="E30" s="8"/>
      <c r="F30" s="8"/>
    </row>
    <row r="31" spans="1:6" ht="20.100000000000001" customHeight="1">
      <c r="A31" s="9" t="s">
        <v>68</v>
      </c>
      <c r="B31" s="24" t="s">
        <v>72</v>
      </c>
      <c r="C31" s="12"/>
      <c r="D31" s="8"/>
      <c r="E31" s="8"/>
      <c r="F31" s="8"/>
    </row>
    <row r="32" spans="1:6" ht="20.100000000000001" customHeight="1">
      <c r="A32" s="9">
        <v>2</v>
      </c>
      <c r="B32" s="10" t="s">
        <v>10</v>
      </c>
      <c r="C32" s="12"/>
      <c r="D32" s="8"/>
      <c r="E32" s="8"/>
      <c r="F32" s="8"/>
    </row>
    <row r="33" spans="1:6" ht="20.100000000000001" customHeight="1">
      <c r="A33" s="9">
        <v>3</v>
      </c>
      <c r="B33" s="10" t="s">
        <v>11</v>
      </c>
      <c r="C33" s="12"/>
      <c r="D33" s="8"/>
      <c r="E33" s="8"/>
      <c r="F33" s="8"/>
    </row>
    <row r="34" spans="1:6" ht="20.100000000000001" customHeight="1">
      <c r="A34" s="9" t="s">
        <v>105</v>
      </c>
      <c r="B34" s="10" t="s">
        <v>9</v>
      </c>
      <c r="C34" s="10"/>
      <c r="D34" s="8"/>
      <c r="E34" s="8"/>
      <c r="F34" s="8"/>
    </row>
    <row r="35" spans="1:6" ht="20.100000000000001" customHeight="1">
      <c r="A35" s="9">
        <v>1</v>
      </c>
      <c r="B35" s="24" t="s">
        <v>73</v>
      </c>
      <c r="C35" s="12"/>
      <c r="D35" s="8"/>
      <c r="E35" s="8"/>
      <c r="F35" s="8"/>
    </row>
    <row r="36" spans="1:6" ht="20.100000000000001" customHeight="1">
      <c r="A36" s="9" t="s">
        <v>54</v>
      </c>
      <c r="B36" s="24" t="s">
        <v>55</v>
      </c>
      <c r="C36" s="12"/>
      <c r="D36" s="8"/>
      <c r="E36" s="8"/>
      <c r="F36" s="8"/>
    </row>
    <row r="37" spans="1:6" ht="20.100000000000001" customHeight="1">
      <c r="A37" s="9"/>
      <c r="B37" s="24" t="s">
        <v>56</v>
      </c>
      <c r="C37" s="10"/>
      <c r="D37" s="8"/>
      <c r="E37" s="8"/>
      <c r="F37" s="8"/>
    </row>
    <row r="38" spans="1:6" ht="20.100000000000001" customHeight="1">
      <c r="A38" s="9"/>
      <c r="B38" s="24" t="s">
        <v>57</v>
      </c>
      <c r="C38" s="12"/>
      <c r="D38" s="8"/>
      <c r="E38" s="8"/>
      <c r="F38" s="8"/>
    </row>
    <row r="39" spans="1:6" ht="20.100000000000001" customHeight="1">
      <c r="A39" s="9"/>
      <c r="B39" s="24" t="s">
        <v>58</v>
      </c>
      <c r="C39" s="15"/>
      <c r="D39" s="15"/>
      <c r="E39" s="8"/>
      <c r="F39" s="8"/>
    </row>
    <row r="40" spans="1:6" ht="20.100000000000001" customHeight="1">
      <c r="A40" s="9" t="s">
        <v>59</v>
      </c>
      <c r="B40" s="24" t="s">
        <v>60</v>
      </c>
      <c r="C40" s="8"/>
      <c r="D40" s="8"/>
      <c r="E40" s="8"/>
      <c r="F40" s="8"/>
    </row>
    <row r="41" spans="1:6" ht="20.100000000000001" customHeight="1">
      <c r="A41" s="9"/>
      <c r="B41" s="24" t="s">
        <v>61</v>
      </c>
      <c r="C41" s="21"/>
      <c r="D41" s="21"/>
      <c r="E41" s="21"/>
      <c r="F41" s="13"/>
    </row>
    <row r="42" spans="1:6" ht="20.100000000000001" customHeight="1">
      <c r="A42" s="9"/>
      <c r="B42" s="24" t="s">
        <v>62</v>
      </c>
      <c r="C42" s="15"/>
      <c r="D42" s="15"/>
      <c r="E42" s="15"/>
      <c r="F42" s="8"/>
    </row>
    <row r="43" spans="1:6" ht="20.100000000000001" customHeight="1">
      <c r="A43" s="9"/>
      <c r="B43" s="24" t="s">
        <v>58</v>
      </c>
      <c r="C43" s="13"/>
      <c r="D43" s="8"/>
      <c r="E43" s="8"/>
      <c r="F43" s="8"/>
    </row>
    <row r="44" spans="1:6" ht="20.100000000000001" customHeight="1">
      <c r="A44" s="9">
        <v>2</v>
      </c>
      <c r="B44" s="10" t="s">
        <v>10</v>
      </c>
      <c r="C44" s="10"/>
      <c r="D44" s="8"/>
      <c r="E44" s="8"/>
      <c r="F44" s="8"/>
    </row>
    <row r="45" spans="1:6" ht="20.100000000000001" customHeight="1">
      <c r="A45" s="9">
        <v>3</v>
      </c>
      <c r="B45" s="10" t="s">
        <v>11</v>
      </c>
      <c r="C45" s="12"/>
      <c r="D45" s="8"/>
      <c r="E45" s="8"/>
      <c r="F45" s="8"/>
    </row>
    <row r="46" spans="1:6" ht="20.100000000000001" customHeight="1">
      <c r="A46" s="9" t="s">
        <v>8</v>
      </c>
      <c r="B46" s="24" t="s">
        <v>36</v>
      </c>
      <c r="C46" s="12"/>
      <c r="D46" s="8"/>
      <c r="E46" s="8"/>
      <c r="F46" s="8"/>
    </row>
    <row r="47" spans="1:6" ht="20.100000000000001" customHeight="1">
      <c r="A47" s="9">
        <v>1</v>
      </c>
      <c r="B47" s="24" t="s">
        <v>24</v>
      </c>
      <c r="C47" s="10"/>
      <c r="D47" s="8"/>
      <c r="E47" s="8"/>
      <c r="F47" s="8"/>
    </row>
    <row r="48" spans="1:6" ht="20.100000000000001" customHeight="1">
      <c r="A48" s="9" t="s">
        <v>54</v>
      </c>
      <c r="B48" s="24" t="s">
        <v>71</v>
      </c>
      <c r="C48" s="10"/>
      <c r="D48" s="8"/>
      <c r="E48" s="8"/>
      <c r="F48" s="8"/>
    </row>
    <row r="49" spans="1:6" ht="20.100000000000001" customHeight="1">
      <c r="A49" s="9" t="s">
        <v>59</v>
      </c>
      <c r="B49" s="24" t="s">
        <v>72</v>
      </c>
      <c r="C49" s="12"/>
      <c r="D49" s="8"/>
      <c r="E49" s="8"/>
      <c r="F49" s="8"/>
    </row>
    <row r="50" spans="1:6" ht="20.100000000000001" customHeight="1">
      <c r="A50" s="25">
        <v>2</v>
      </c>
      <c r="B50" s="24" t="s">
        <v>77</v>
      </c>
      <c r="C50" s="12"/>
      <c r="D50" s="8"/>
      <c r="E50" s="8"/>
      <c r="F50" s="8"/>
    </row>
    <row r="51" spans="1:6" ht="20.100000000000001" customHeight="1">
      <c r="A51" s="25" t="s">
        <v>64</v>
      </c>
      <c r="B51" s="24" t="s">
        <v>78</v>
      </c>
      <c r="C51" s="10"/>
      <c r="D51" s="8"/>
      <c r="E51" s="8"/>
      <c r="F51" s="8"/>
    </row>
    <row r="52" spans="1:6" ht="20.100000000000001" customHeight="1">
      <c r="A52" s="26"/>
      <c r="B52" s="27" t="s">
        <v>79</v>
      </c>
      <c r="C52" s="12"/>
      <c r="D52" s="8"/>
      <c r="E52" s="8"/>
      <c r="F52" s="8"/>
    </row>
    <row r="53" spans="1:6" ht="20.100000000000001" customHeight="1">
      <c r="A53" s="26"/>
      <c r="B53" s="27" t="s">
        <v>80</v>
      </c>
      <c r="C53" s="12"/>
      <c r="D53" s="8"/>
      <c r="E53" s="8"/>
      <c r="F53" s="8"/>
    </row>
    <row r="54" spans="1:6" ht="20.100000000000001" customHeight="1">
      <c r="A54" s="26"/>
      <c r="B54" s="27" t="s">
        <v>81</v>
      </c>
      <c r="C54" s="10"/>
      <c r="D54" s="8"/>
      <c r="E54" s="8"/>
      <c r="F54" s="8"/>
    </row>
    <row r="55" spans="1:6" ht="20.100000000000001" customHeight="1">
      <c r="A55" s="25" t="s">
        <v>70</v>
      </c>
      <c r="B55" s="24" t="s">
        <v>82</v>
      </c>
      <c r="C55" s="10"/>
      <c r="D55" s="8"/>
      <c r="E55" s="8"/>
      <c r="F55" s="8"/>
    </row>
    <row r="56" spans="1:6" ht="20.100000000000001" customHeight="1">
      <c r="A56" s="25" t="s">
        <v>83</v>
      </c>
      <c r="B56" s="24" t="s">
        <v>84</v>
      </c>
      <c r="C56" s="12"/>
      <c r="D56" s="8"/>
      <c r="E56" s="8"/>
      <c r="F56" s="8"/>
    </row>
    <row r="57" spans="1:6" ht="20.100000000000001" customHeight="1">
      <c r="A57" s="9">
        <v>3</v>
      </c>
      <c r="B57" s="24" t="s">
        <v>85</v>
      </c>
      <c r="C57" s="12"/>
      <c r="D57" s="8"/>
      <c r="E57" s="8"/>
      <c r="F57" s="8"/>
    </row>
    <row r="58" spans="1:6" ht="20.100000000000001" customHeight="1">
      <c r="A58" s="9" t="s">
        <v>74</v>
      </c>
      <c r="B58" s="24" t="s">
        <v>67</v>
      </c>
      <c r="C58" s="10"/>
      <c r="D58" s="8"/>
      <c r="E58" s="8"/>
      <c r="F58" s="8"/>
    </row>
    <row r="59" spans="1:6" ht="20.100000000000001" customHeight="1">
      <c r="A59" s="9" t="s">
        <v>75</v>
      </c>
      <c r="B59" s="24" t="s">
        <v>84</v>
      </c>
      <c r="C59" s="12"/>
      <c r="D59" s="8"/>
      <c r="E59" s="8"/>
      <c r="F59" s="8"/>
    </row>
    <row r="60" spans="1:6" ht="20.100000000000001" customHeight="1">
      <c r="A60" s="9">
        <v>4</v>
      </c>
      <c r="B60" s="24" t="s">
        <v>86</v>
      </c>
      <c r="C60" s="12"/>
      <c r="D60" s="8"/>
      <c r="E60" s="8"/>
      <c r="F60" s="8"/>
    </row>
    <row r="61" spans="1:6" ht="20.100000000000001" customHeight="1">
      <c r="A61" s="9" t="s">
        <v>87</v>
      </c>
      <c r="B61" s="24" t="s">
        <v>67</v>
      </c>
      <c r="C61" s="10"/>
      <c r="D61" s="8"/>
      <c r="E61" s="8"/>
      <c r="F61" s="8"/>
    </row>
    <row r="62" spans="1:6" ht="20.100000000000001" customHeight="1">
      <c r="A62" s="9" t="s">
        <v>88</v>
      </c>
      <c r="B62" s="24" t="s">
        <v>84</v>
      </c>
      <c r="C62" s="10"/>
      <c r="D62" s="8"/>
      <c r="E62" s="8"/>
      <c r="F62" s="8"/>
    </row>
    <row r="63" spans="1:6" ht="20.100000000000001" customHeight="1">
      <c r="A63" s="9">
        <v>5</v>
      </c>
      <c r="B63" s="24" t="s">
        <v>89</v>
      </c>
      <c r="C63" s="12"/>
      <c r="D63" s="8"/>
      <c r="E63" s="8"/>
      <c r="F63" s="8"/>
    </row>
    <row r="64" spans="1:6" ht="20.100000000000001" customHeight="1">
      <c r="A64" s="9" t="s">
        <v>90</v>
      </c>
      <c r="B64" s="24" t="s">
        <v>67</v>
      </c>
      <c r="C64" s="12"/>
      <c r="D64" s="8"/>
      <c r="E64" s="8"/>
      <c r="F64" s="8"/>
    </row>
    <row r="65" spans="1:6" ht="20.100000000000001" customHeight="1">
      <c r="A65" s="9" t="s">
        <v>91</v>
      </c>
      <c r="B65" s="24" t="s">
        <v>84</v>
      </c>
      <c r="C65" s="10"/>
      <c r="D65" s="8"/>
      <c r="E65" s="8"/>
      <c r="F65" s="8"/>
    </row>
    <row r="66" spans="1:6" ht="20.100000000000001" customHeight="1">
      <c r="A66" s="9">
        <v>6</v>
      </c>
      <c r="B66" s="24" t="s">
        <v>107</v>
      </c>
      <c r="C66" s="12"/>
      <c r="D66" s="8"/>
      <c r="E66" s="8"/>
      <c r="F66" s="8"/>
    </row>
    <row r="67" spans="1:6" ht="20.100000000000001" customHeight="1">
      <c r="A67" s="9" t="s">
        <v>92</v>
      </c>
      <c r="B67" s="24" t="s">
        <v>67</v>
      </c>
      <c r="C67" s="12"/>
      <c r="D67" s="8"/>
      <c r="E67" s="8"/>
      <c r="F67" s="8"/>
    </row>
    <row r="68" spans="1:6" ht="20.100000000000001" customHeight="1">
      <c r="A68" s="9" t="s">
        <v>93</v>
      </c>
      <c r="B68" s="24" t="s">
        <v>84</v>
      </c>
      <c r="C68" s="10"/>
      <c r="D68" s="8"/>
      <c r="E68" s="8"/>
      <c r="F68" s="8"/>
    </row>
    <row r="69" spans="1:6" ht="20.100000000000001" customHeight="1">
      <c r="A69" s="9">
        <v>7</v>
      </c>
      <c r="B69" s="24" t="s">
        <v>23</v>
      </c>
      <c r="C69" s="10"/>
      <c r="D69" s="8"/>
      <c r="E69" s="8"/>
      <c r="F69" s="8"/>
    </row>
    <row r="70" spans="1:6" ht="20.100000000000001" customHeight="1">
      <c r="A70" s="9" t="s">
        <v>94</v>
      </c>
      <c r="B70" s="24" t="s">
        <v>67</v>
      </c>
      <c r="C70" s="12"/>
      <c r="D70" s="8"/>
      <c r="E70" s="8"/>
      <c r="F70" s="8"/>
    </row>
    <row r="71" spans="1:6" ht="20.100000000000001" customHeight="1">
      <c r="A71" s="9" t="s">
        <v>95</v>
      </c>
      <c r="B71" s="24" t="s">
        <v>84</v>
      </c>
      <c r="C71" s="12"/>
      <c r="D71" s="8"/>
      <c r="E71" s="8"/>
      <c r="F71" s="8"/>
    </row>
    <row r="72" spans="1:6" ht="20.100000000000001" customHeight="1">
      <c r="A72" s="9">
        <v>8</v>
      </c>
      <c r="B72" s="24" t="s">
        <v>96</v>
      </c>
      <c r="C72" s="10"/>
      <c r="D72" s="8"/>
      <c r="E72" s="8"/>
      <c r="F72" s="8"/>
    </row>
    <row r="73" spans="1:6" ht="20.100000000000001" customHeight="1">
      <c r="A73" s="9" t="s">
        <v>97</v>
      </c>
      <c r="B73" s="24" t="s">
        <v>67</v>
      </c>
      <c r="C73" s="12"/>
      <c r="D73" s="8"/>
      <c r="E73" s="8"/>
      <c r="F73" s="8"/>
    </row>
    <row r="74" spans="1:6" ht="20.100000000000001" customHeight="1">
      <c r="A74" s="9" t="s">
        <v>98</v>
      </c>
      <c r="B74" s="24" t="s">
        <v>84</v>
      </c>
      <c r="C74" s="12"/>
      <c r="D74" s="8"/>
      <c r="E74" s="8"/>
      <c r="F74" s="8"/>
    </row>
    <row r="75" spans="1:6" ht="20.100000000000001" customHeight="1">
      <c r="A75" s="9">
        <v>9</v>
      </c>
      <c r="B75" s="24" t="s">
        <v>99</v>
      </c>
      <c r="C75" s="10"/>
      <c r="D75" s="8"/>
      <c r="E75" s="8"/>
      <c r="F75" s="8"/>
    </row>
    <row r="76" spans="1:6" ht="20.100000000000001" customHeight="1">
      <c r="A76" s="9" t="s">
        <v>100</v>
      </c>
      <c r="B76" s="24" t="s">
        <v>67</v>
      </c>
      <c r="C76" s="10"/>
      <c r="D76" s="8"/>
      <c r="E76" s="8"/>
      <c r="F76" s="8"/>
    </row>
    <row r="77" spans="1:6" ht="20.100000000000001" customHeight="1">
      <c r="A77" s="9" t="s">
        <v>101</v>
      </c>
      <c r="B77" s="24" t="s">
        <v>84</v>
      </c>
      <c r="C77" s="12"/>
      <c r="D77" s="8"/>
      <c r="E77" s="8"/>
      <c r="F77" s="8"/>
    </row>
    <row r="78" spans="1:6" ht="20.100000000000001" customHeight="1">
      <c r="A78" s="9">
        <v>10</v>
      </c>
      <c r="B78" s="24" t="s">
        <v>22</v>
      </c>
      <c r="C78" s="12"/>
      <c r="D78" s="8"/>
      <c r="E78" s="8"/>
      <c r="F78" s="8"/>
    </row>
    <row r="79" spans="1:6" ht="20.100000000000001" customHeight="1">
      <c r="A79" s="9" t="s">
        <v>102</v>
      </c>
      <c r="B79" s="24" t="s">
        <v>67</v>
      </c>
      <c r="C79" s="10"/>
      <c r="D79" s="8"/>
      <c r="E79" s="8"/>
      <c r="F79" s="8"/>
    </row>
    <row r="80" spans="1:6" ht="20.100000000000001" customHeight="1">
      <c r="A80" s="9" t="s">
        <v>103</v>
      </c>
      <c r="B80" s="24" t="s">
        <v>84</v>
      </c>
      <c r="C80" s="12"/>
      <c r="D80" s="8"/>
      <c r="E80" s="8"/>
      <c r="F80" s="8"/>
    </row>
    <row r="81" spans="1:6" ht="20.100000000000001" customHeight="1">
      <c r="A81" s="9">
        <v>11</v>
      </c>
      <c r="B81" s="10" t="s">
        <v>26</v>
      </c>
      <c r="C81" s="12"/>
      <c r="D81" s="8"/>
      <c r="E81" s="8"/>
      <c r="F81" s="8"/>
    </row>
    <row r="82" spans="1:6" ht="20.100000000000001" customHeight="1">
      <c r="A82" s="9">
        <v>1</v>
      </c>
      <c r="B82" s="12" t="s">
        <v>27</v>
      </c>
      <c r="C82" s="10"/>
      <c r="D82" s="8"/>
      <c r="E82" s="8"/>
      <c r="F82" s="8"/>
    </row>
    <row r="83" spans="1:6" ht="20.100000000000001" customHeight="1">
      <c r="A83" s="9"/>
      <c r="B83" s="19" t="s">
        <v>28</v>
      </c>
      <c r="C83" s="10"/>
      <c r="D83" s="8"/>
      <c r="E83" s="8"/>
      <c r="F83" s="8"/>
    </row>
    <row r="84" spans="1:6" ht="20.100000000000001" customHeight="1">
      <c r="A84" s="9">
        <v>2</v>
      </c>
      <c r="B84" s="10" t="s">
        <v>26</v>
      </c>
      <c r="C84" s="12"/>
      <c r="D84" s="8"/>
      <c r="E84" s="8"/>
      <c r="F84" s="8"/>
    </row>
    <row r="85" spans="1:6" ht="20.100000000000001" customHeight="1">
      <c r="A85" s="9"/>
      <c r="B85" s="19" t="s">
        <v>29</v>
      </c>
      <c r="C85" s="12"/>
      <c r="D85" s="8"/>
      <c r="E85" s="8"/>
      <c r="F85" s="8"/>
    </row>
  </sheetData>
  <mergeCells count="11">
    <mergeCell ref="A1:F1"/>
    <mergeCell ref="A2:B2"/>
    <mergeCell ref="A3:B3"/>
    <mergeCell ref="A4:F4"/>
    <mergeCell ref="A5:F5"/>
    <mergeCell ref="C7:F7"/>
    <mergeCell ref="A8:A9"/>
    <mergeCell ref="B8:B9"/>
    <mergeCell ref="C8:D8"/>
    <mergeCell ref="E8:F8"/>
    <mergeCell ref="A6:F6"/>
  </mergeCells>
  <phoneticPr fontId="2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EE4C-9619-46D8-8FE8-306FE19C12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Bieu 1</vt:lpstr>
      <vt:lpstr>Bieu 2</vt:lpstr>
      <vt:lpstr>Bieu 3</vt:lpstr>
      <vt:lpstr>Bieu 4</vt:lpstr>
      <vt:lpstr>Bieu 5</vt:lpstr>
      <vt:lpstr>'Bieu 1'!Print_Titles</vt:lpstr>
      <vt:lpstr>'Bieu 2'!Print_Titles</vt:lpstr>
      <vt:lpstr>'Bieu 4'!Print_Titles</vt:lpstr>
      <vt:lpstr>'Bieu 5'!Print_Titles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2018-02-01T08:52:00Z</cp:lastPrinted>
  <dcterms:created xsi:type="dcterms:W3CDTF">2016-10-14T10:52:32Z</dcterms:created>
  <dcterms:modified xsi:type="dcterms:W3CDTF">2018-02-26T03:02:16Z</dcterms:modified>
</cp:coreProperties>
</file>